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HƯƠNG\năm 2024\công tác văn thư\chỉ tiêu công tác năm\"/>
    </mc:Choice>
  </mc:AlternateContent>
  <xr:revisionPtr revIDLastSave="0" documentId="13_ncr:1_{BB2972F9-E1B2-4985-B526-A2C49E05499F}" xr6:coauthVersionLast="47" xr6:coauthVersionMax="47" xr10:uidLastSave="{00000000-0000-0000-0000-000000000000}"/>
  <bookViews>
    <workbookView xWindow="-108" yWindow="-108" windowWidth="23256" windowHeight="12456" activeTab="1" xr2:uid="{00000000-000D-0000-FFFF-FFFF00000000}"/>
  </bookViews>
  <sheets>
    <sheet name="Sheet1" sheetId="1" r:id="rId1"/>
    <sheet name="Sheet10" sheetId="11" r:id="rId2"/>
    <sheet name="Sheet3" sheetId="3" r:id="rId3"/>
    <sheet name="Sheet2" sheetId="4" r:id="rId4"/>
    <sheet name="Sheet7" sheetId="12" r:id="rId5"/>
    <sheet name="Sheet4" sheetId="5" r:id="rId6"/>
    <sheet name="Sheet5" sheetId="6" r:id="rId7"/>
    <sheet name="Sheet6" sheetId="7" r:id="rId8"/>
  </sheets>
  <definedNames>
    <definedName name="_xlnm._FilterDatabase" localSheetId="0" hidden="1">Sheet1!$B$3:$B$23</definedName>
    <definedName name="_xlnm._FilterDatabase" localSheetId="7" hidden="1">Sheet6!$F$1:$H$25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1" l="1"/>
  <c r="G9" i="11"/>
  <c r="D23" i="1"/>
  <c r="E23" i="1"/>
  <c r="F23" i="1"/>
  <c r="G23" i="1"/>
  <c r="H23" i="1"/>
  <c r="I23" i="1"/>
  <c r="J23" i="1"/>
  <c r="K23" i="1"/>
  <c r="L23" i="1"/>
  <c r="T23" i="1" l="1"/>
  <c r="K23" i="11" l="1"/>
  <c r="C23" i="11"/>
  <c r="D23" i="11"/>
  <c r="F23" i="11"/>
  <c r="P6" i="11"/>
  <c r="P7" i="11"/>
  <c r="P8" i="11"/>
  <c r="P9" i="11"/>
  <c r="P10" i="11"/>
  <c r="P11" i="11"/>
  <c r="P12" i="11"/>
  <c r="P13" i="11"/>
  <c r="P14" i="11"/>
  <c r="P15" i="11"/>
  <c r="P16" i="11"/>
  <c r="P17" i="11"/>
  <c r="P18" i="11"/>
  <c r="P19" i="11"/>
  <c r="P20" i="11"/>
  <c r="P21" i="11"/>
  <c r="P22" i="11"/>
  <c r="P5" i="11"/>
  <c r="L6" i="11"/>
  <c r="L7" i="11"/>
  <c r="L8" i="11"/>
  <c r="L9" i="11"/>
  <c r="L10" i="11"/>
  <c r="L11" i="11"/>
  <c r="L12" i="11"/>
  <c r="L13" i="11"/>
  <c r="L14" i="11"/>
  <c r="L15" i="11"/>
  <c r="L16" i="11"/>
  <c r="L17" i="11"/>
  <c r="L18" i="11"/>
  <c r="L19" i="11"/>
  <c r="L20" i="11"/>
  <c r="L21" i="11"/>
  <c r="L22" i="11"/>
  <c r="L5" i="11"/>
  <c r="I6" i="11"/>
  <c r="I7" i="11"/>
  <c r="I8" i="11"/>
  <c r="I9" i="11"/>
  <c r="I10" i="11"/>
  <c r="I11" i="11"/>
  <c r="I12" i="11"/>
  <c r="I13" i="11"/>
  <c r="I14" i="11"/>
  <c r="I15" i="11"/>
  <c r="I16" i="11"/>
  <c r="I17" i="11"/>
  <c r="I18" i="11"/>
  <c r="I19" i="11"/>
  <c r="I20" i="11"/>
  <c r="I21" i="11"/>
  <c r="I22" i="11"/>
  <c r="G6" i="11"/>
  <c r="G7" i="11"/>
  <c r="G8" i="11"/>
  <c r="G10" i="11"/>
  <c r="G11" i="11"/>
  <c r="G12" i="11"/>
  <c r="G13" i="11"/>
  <c r="G14" i="11"/>
  <c r="G15" i="11"/>
  <c r="G16" i="11"/>
  <c r="G17" i="11"/>
  <c r="G18" i="11"/>
  <c r="G19" i="11"/>
  <c r="G20" i="11"/>
  <c r="G21" i="11"/>
  <c r="G22" i="11"/>
  <c r="AB23" i="11" l="1"/>
  <c r="Y23" i="11"/>
  <c r="X23" i="11"/>
  <c r="H23" i="11" l="1"/>
  <c r="E23" i="11"/>
  <c r="I5" i="11"/>
  <c r="G5" i="11"/>
  <c r="W6" i="11"/>
  <c r="W7" i="11"/>
  <c r="W8" i="11"/>
  <c r="W9" i="11"/>
  <c r="W10" i="11"/>
  <c r="W11" i="11"/>
  <c r="W12" i="11"/>
  <c r="W13" i="11"/>
  <c r="W14" i="11"/>
  <c r="W15" i="11"/>
  <c r="W16" i="11"/>
  <c r="W17" i="11"/>
  <c r="W18" i="11"/>
  <c r="W19" i="11"/>
  <c r="W20" i="11"/>
  <c r="W21" i="11"/>
  <c r="W22" i="11"/>
  <c r="W5" i="11"/>
  <c r="S6" i="11"/>
  <c r="S7" i="11"/>
  <c r="S8" i="11"/>
  <c r="S9" i="11"/>
  <c r="S10" i="11"/>
  <c r="S11" i="11"/>
  <c r="S12" i="11"/>
  <c r="S13" i="11"/>
  <c r="S14" i="11"/>
  <c r="S15" i="11"/>
  <c r="S16" i="11"/>
  <c r="S17" i="11"/>
  <c r="S18" i="11"/>
  <c r="S19" i="11"/>
  <c r="S20" i="11"/>
  <c r="S21" i="11"/>
  <c r="S22" i="11"/>
  <c r="S5" i="11"/>
  <c r="U23" i="11"/>
  <c r="V23" i="11"/>
  <c r="T23" i="11"/>
  <c r="R23" i="11"/>
  <c r="Q23" i="11"/>
  <c r="N23" i="11"/>
  <c r="O23" i="11"/>
  <c r="J23" i="11"/>
  <c r="M23" i="11"/>
  <c r="AA23" i="11"/>
  <c r="P23" i="11" l="1"/>
  <c r="L23" i="11"/>
  <c r="F26" i="11"/>
  <c r="F25" i="11"/>
  <c r="I23" i="11"/>
  <c r="W23" i="11"/>
  <c r="S23" i="11"/>
  <c r="AD23" i="11"/>
  <c r="AC23" i="11"/>
  <c r="I16" i="5"/>
  <c r="H16" i="5"/>
  <c r="G16" i="5"/>
  <c r="F16" i="5"/>
  <c r="E16" i="5"/>
  <c r="D16" i="5"/>
  <c r="C16" i="5"/>
  <c r="C20" i="4"/>
  <c r="D20" i="4"/>
  <c r="E20" i="4"/>
  <c r="F20" i="4"/>
  <c r="G20" i="4"/>
  <c r="H20" i="4"/>
  <c r="C23" i="1" l="1"/>
  <c r="P23" i="1" l="1"/>
  <c r="O23" i="1"/>
  <c r="N23" i="1"/>
  <c r="M23" i="1"/>
</calcChain>
</file>

<file path=xl/sharedStrings.xml><?xml version="1.0" encoding="utf-8"?>
<sst xmlns="http://schemas.openxmlformats.org/spreadsheetml/2006/main" count="590" uniqueCount="320">
  <si>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</si>
  <si>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</si>
  <si>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</si>
  <si>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</si>
  <si>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</si>
  <si>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</si>
  <si>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</si>
  <si>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</si>
  <si>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</si>
  <si>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</si>
  <si>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</si>
  <si>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</si>
  <si>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</si>
  <si>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</si>
  <si>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</si>
  <si>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</si>
  <si>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</si>
  <si>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Chỉ tiêu</t>
  </si>
  <si>
    <t>0/2</t>
  </si>
  <si>
    <t>Khởi tố lĩnh vực thuế, hóa đơn</t>
  </si>
  <si>
    <t>Khởi tố án theo các tội danh thuộc Chương XVIII, XXIII Bộ Luật hình sự (không tính các tội tại mục 1, chương XVIII, có quyết định khởi tố vụ án trong năm 2024 hoặc các vụ năm 2023 có khởi tố bổ sung; không tính các vụ thuế, hóa đơn)</t>
  </si>
  <si>
    <t>04 vụ</t>
  </si>
  <si>
    <t>02 vụ</t>
  </si>
  <si>
    <t>Khởi tố các tội danh thuộc mục 1, chương XVIII, Bộ luật hình sự</t>
  </si>
  <si>
    <t>Khởi tố vụ án liên quan đến hoạt động “tín dụng đen” (Điều 201, mục 2, Chương XVIII Bộ Luật hình sự)</t>
  </si>
  <si>
    <t>03 vụ</t>
  </si>
  <si>
    <t>Đơn vị</t>
  </si>
  <si>
    <t>STT</t>
  </si>
  <si>
    <t>Ma tuý</t>
  </si>
  <si>
    <t>XPHC Kinh tế</t>
  </si>
  <si>
    <t xml:space="preserve">Thu hồi tài sản các vụ án tham nhũng </t>
  </si>
  <si>
    <t>XPHC Môi trường</t>
  </si>
  <si>
    <t>CNBB</t>
  </si>
  <si>
    <t>Thực hiện</t>
  </si>
  <si>
    <t>PCCC</t>
  </si>
  <si>
    <t>XPHC KDCĐK</t>
  </si>
  <si>
    <t>1/3</t>
  </si>
  <si>
    <t>3/3</t>
  </si>
  <si>
    <t>2/3</t>
  </si>
  <si>
    <t>5/3</t>
  </si>
  <si>
    <t>Xử lý VK,CCHT,Pháo</t>
  </si>
  <si>
    <t>khởi tố 01</t>
  </si>
  <si>
    <t>DANH SÁCH PHÂN CÔNG CHỈ TIÊU NĂM 2024 CHO CÁC ĐƠN VỊ</t>
  </si>
  <si>
    <t>Tổng</t>
  </si>
  <si>
    <t>Thu hồi vk</t>
  </si>
  <si>
    <t>CÔNG AN TỈNH HÀ NAM</t>
  </si>
  <si>
    <t>CÔNG AN HUYỆN BÌNH LỤC</t>
  </si>
  <si>
    <t>Vụ việc ma túy</t>
  </si>
  <si>
    <t>Đội KT-MT</t>
  </si>
  <si>
    <t>Thị trấn Bình Mỹ</t>
  </si>
  <si>
    <t>Xã Đồn Xá</t>
  </si>
  <si>
    <t>Xã Tràng An</t>
  </si>
  <si>
    <t>Xã Đồng Du</t>
  </si>
  <si>
    <t>Xã Bình Nghĩa</t>
  </si>
  <si>
    <t>Xã La Sơn</t>
  </si>
  <si>
    <t>Xã An Đổ</t>
  </si>
  <si>
    <t>Xã Tiêu Động</t>
  </si>
  <si>
    <t>Xã Trung Lương</t>
  </si>
  <si>
    <t>Xã An Lão</t>
  </si>
  <si>
    <t>Xã An Nội</t>
  </si>
  <si>
    <t>Xã Hưng Công</t>
  </si>
  <si>
    <t>Xã Bối Cầu</t>
  </si>
  <si>
    <t>Xã Bồ Đề</t>
  </si>
  <si>
    <t>Xã Ngọc Lũ</t>
  </si>
  <si>
    <t>Xã Vũ Bản</t>
  </si>
  <si>
    <t>Xã An Ninh</t>
  </si>
  <si>
    <t>1 (Mua bán)</t>
  </si>
  <si>
    <t>1 (Tàng trữ)</t>
  </si>
  <si>
    <t>4 (Mua bán)</t>
  </si>
  <si>
    <t>21 vụ 
(08 mua bán)</t>
  </si>
  <si>
    <t>2 (Tàng trữ)</t>
  </si>
  <si>
    <t>1 (Mua bán, Tàng trữ)</t>
  </si>
  <si>
    <t>02 (Mua bán)</t>
  </si>
  <si>
    <t>7</t>
  </si>
  <si>
    <t>Thị trấn</t>
  </si>
  <si>
    <t>Đang
 đi cai</t>
  </si>
  <si>
    <t>Đang uống 
methadone</t>
  </si>
  <si>
    <t>Xác định tình trạng nghiện</t>
  </si>
  <si>
    <t>Nghi vấn
 SDTPCMT</t>
  </si>
  <si>
    <t>Sau cai</t>
  </si>
  <si>
    <t>Người nghiện</t>
  </si>
  <si>
    <t>Người
 SDTPCMT</t>
  </si>
  <si>
    <t>ĐỘI CSDTTP VỀ KTMT</t>
  </si>
  <si>
    <t>DANH SÁCH HỒ SƠ NVCB HIỆN HÀNH VÀ PHÂN CÔNG CHỈ TIÊU NHIÊM VỤ NĂM 2024</t>
  </si>
  <si>
    <t>Họ và tên</t>
  </si>
  <si>
    <t>Hồ sơ hiện hành</t>
  </si>
  <si>
    <t>Giao chỉ tiêu năm 2024</t>
  </si>
  <si>
    <t>ĐC, ĐV</t>
  </si>
  <si>
    <t>ST</t>
  </si>
  <si>
    <t>HN</t>
  </si>
  <si>
    <t>LT</t>
  </si>
  <si>
    <t>LC</t>
  </si>
  <si>
    <t>LH</t>
  </si>
  <si>
    <t>CA</t>
  </si>
  <si>
    <t>LD</t>
  </si>
  <si>
    <t>LA</t>
  </si>
  <si>
    <t>Nguyễn Quang Dương</t>
  </si>
  <si>
    <t>2 (MT)</t>
  </si>
  <si>
    <t>1 (MT)</t>
  </si>
  <si>
    <t>Nguyễn Việt Hùng</t>
  </si>
  <si>
    <t>2 (KT)</t>
  </si>
  <si>
    <t>1 (KT)</t>
  </si>
  <si>
    <t>Lê văn Vượng</t>
  </si>
  <si>
    <t>Mai Văn Hiếu</t>
  </si>
  <si>
    <t>Đoàn Ngọc Chung</t>
  </si>
  <si>
    <t>Vũ Thái Sơn</t>
  </si>
  <si>
    <t>Lê Minh Long</t>
  </si>
  <si>
    <t>Nguyễn Thị Hương</t>
  </si>
  <si>
    <t>Nguyễn Thị Nhung</t>
  </si>
  <si>
    <t>Tân đội trưởng</t>
  </si>
  <si>
    <t xml:space="preserve">Tổng </t>
  </si>
  <si>
    <t>5 (MT)
5 (KT)</t>
  </si>
  <si>
    <t>2 (MT)
2 (KT)</t>
  </si>
  <si>
    <t>4 (MT)
2 (KT)</t>
  </si>
  <si>
    <t>9 (MT)
5 (KT)</t>
  </si>
  <si>
    <t>1(MT)
1 (KT)</t>
  </si>
  <si>
    <t>Bình Lục, ngày 25 tháng 02 năm 2024</t>
  </si>
  <si>
    <t>CHỈ HUY ĐỘI</t>
  </si>
  <si>
    <t xml:space="preserve">           CAH BÌNH LỤC</t>
  </si>
  <si>
    <t xml:space="preserve">          ĐỘI HSKTMT</t>
  </si>
  <si>
    <t>DANH SÁCH PHÂN CÔNG CHỈ TIÊU NĂM 2024</t>
  </si>
  <si>
    <t>Nội dung chỉ tiêu</t>
  </si>
  <si>
    <t>Bắt truy nã</t>
  </si>
  <si>
    <t xml:space="preserve">Sưu tra </t>
  </si>
  <si>
    <t xml:space="preserve">chuyên án </t>
  </si>
  <si>
    <t xml:space="preserve">hiềm nghi </t>
  </si>
  <si>
    <t xml:space="preserve">Đặc tình </t>
  </si>
  <si>
    <t>cơ sở bí mật</t>
  </si>
  <si>
    <t>hộp thư bí mật</t>
  </si>
  <si>
    <t>cộng tác viên danh dự</t>
  </si>
  <si>
    <t>vai ảo</t>
  </si>
  <si>
    <r>
      <rPr>
        <b/>
        <sz val="14"/>
        <color theme="1"/>
        <rFont val="Times New Roman"/>
        <family val="1"/>
      </rPr>
      <t>THỰC HIỆN CHỈ TIÊU ĐỢT CAO ĐIỂM MA TÚY</t>
    </r>
    <r>
      <rPr>
        <sz val="14"/>
        <color theme="1"/>
        <rFont val="Times New Roman"/>
        <family val="2"/>
        <charset val="163"/>
      </rPr>
      <t xml:space="preserve">
</t>
    </r>
    <r>
      <rPr>
        <i/>
        <sz val="14"/>
        <color theme="1"/>
        <rFont val="Times New Roman"/>
        <family val="1"/>
      </rPr>
      <t>Tháng 6 năm 2024 (Tính đến ngày 25/06/2024)</t>
    </r>
  </si>
  <si>
    <t>01 (Mua bán)</t>
  </si>
  <si>
    <t>Triệt phá đường dây, chuyên án ma túy: 02/01.</t>
  </si>
  <si>
    <t>Xây dựng án trọng điểm: 03/01 vụ.</t>
  </si>
  <si>
    <r>
      <rPr>
        <sz val="7"/>
        <color rgb="FF222700"/>
        <rFont val="Times New Roman"/>
        <family val="1"/>
      </rPr>
      <t xml:space="preserve"> </t>
    </r>
    <r>
      <rPr>
        <sz val="14"/>
        <color theme="1"/>
        <rFont val="Times New Roman"/>
        <family val="1"/>
      </rPr>
      <t>Phát hiện, bắt vụ phạm tội về ma túy trong các cơ sở kinh doanh có điều kiện về an ninh trật tự: 01/01 vụ.</t>
    </r>
  </si>
  <si>
    <t>Lập hồ sơ đề nghị đưa vào cơ sở cai nghiện bắt buộc: 07/3.</t>
  </si>
  <si>
    <t>02 (Tàng trữ)</t>
  </si>
  <si>
    <t>12 (08 tàng trữ, 
04 mua bán)</t>
  </si>
  <si>
    <t xml:space="preserve">Tổng số vụ: 12/05 vụ = 14 bị can. Trong đó, số vụ phạm tội về mua bán, vận chuyển trái phép
 chất ma túy: 04 vụ. Tỉ lệ khởi tố tội mua bán, vận chuyển trái phép chất ma túy 04/12 = 33,3%. </t>
  </si>
  <si>
    <t>HSKTMT</t>
  </si>
  <si>
    <t>Chỉ tiêu CAT</t>
  </si>
  <si>
    <t>Chỉ tiêu CAH</t>
  </si>
  <si>
    <t>Chỉ tiêu đội</t>
  </si>
  <si>
    <t>01 vụ</t>
  </si>
  <si>
    <t>0/1</t>
  </si>
  <si>
    <t>3/4</t>
  </si>
  <si>
    <t>2</t>
  </si>
  <si>
    <t>50 (30
 vụ cấp trên)</t>
  </si>
  <si>
    <t>55 (33
 vụ cấp trên)</t>
  </si>
  <si>
    <t>06 (04
 vụ cấp trên)</t>
  </si>
  <si>
    <t>70 (42
 vụ cấp trên)</t>
  </si>
  <si>
    <t>75 (45
 vụ cấp trên)</t>
  </si>
  <si>
    <t>08 (05
 vụ cấp trên)</t>
  </si>
  <si>
    <t>07/6 (04
 vụ cấp trên)</t>
  </si>
  <si>
    <t>1/8</t>
  </si>
  <si>
    <t>5</t>
  </si>
  <si>
    <t>1</t>
  </si>
  <si>
    <t>Lập hồ sơ GDTX</t>
  </si>
  <si>
    <t>Kết quả
chung</t>
  </si>
  <si>
    <t>Khởi tố, điều tra vụ án công nghệ cao</t>
  </si>
  <si>
    <t>Dự kiến 
hoàn thành</t>
  </si>
  <si>
    <t>4</t>
  </si>
  <si>
    <t>Xử lý hành chính về kinh tế</t>
  </si>
  <si>
    <t>Khởi tố về môi trường</t>
  </si>
  <si>
    <t>Xử lý hành chính về môi trường</t>
  </si>
  <si>
    <t>Khởi tố về ma túy</t>
  </si>
  <si>
    <t>Phát hiện trong cơ sở kinh doanh có đk</t>
  </si>
  <si>
    <t>Đ/c Hùng hoàn thành trước 30/9/2024 01 vụ
Đội ĐTTH hoàn thành trước 30/09/2024 01 vụ</t>
  </si>
  <si>
    <t>Đ/c Hùng hoàn thành trước 30/9/2024</t>
  </si>
  <si>
    <t>Hoàn thành</t>
  </si>
  <si>
    <t>Đạt 117,1% chỉ tiêu về số vụ. Đội HSKTMT phối hợp với công an các xã, thị trấn hoàn 
thành chỉ tiêu về thẩm quyền xử phạt</t>
  </si>
  <si>
    <t>Các đ/c Đông, Hải, Hùng, Vượng, Hiếu, Chung hoàn thành trước 30/9/2024</t>
  </si>
  <si>
    <t>Xã Tiêu Động, Hưng Công hoàn thành trước 30/9/2024</t>
  </si>
  <si>
    <t>Công an các xã, thị trấn trừ Tiêu Động, Hưng Công hoàn thành trước  30/9/2024</t>
  </si>
  <si>
    <t>( Các xã Trung Lương, An Lão, Ngọc Lũ hoàn thành trước 30/8/2024). Thẩm quyền xử phạt của cấp trên</t>
  </si>
  <si>
    <t>Các đồng chí Hùng, Hiếu, Chung, Hương, Hải, Huy, Vượng hoàn thành trước 30/9</t>
  </si>
  <si>
    <t>Khởi tố liên quan đến VK, VLN, 
CCHT và pháo</t>
  </si>
  <si>
    <t>XPHC liên quan đến VK, VLN, 
CCHT và pháo</t>
  </si>
  <si>
    <t>Lập hồ sơ đưa đi cơ sở GD, 
trại giáo dưỡng</t>
  </si>
  <si>
    <t>Tổ Công tác</t>
  </si>
  <si>
    <t>Sưu tra trên không gian mạng</t>
  </si>
  <si>
    <t>Hiềm nghi trên không gian mạng</t>
  </si>
  <si>
    <t>GDTX, TT</t>
  </si>
  <si>
    <t>Chỉ tiêu CAT giao</t>
  </si>
  <si>
    <t>DANH SÁCH HIỀM NGHI NĂM 2024</t>
  </si>
  <si>
    <t>Số Hồ sơ</t>
  </si>
  <si>
    <t>Tên đối tượng</t>
  </si>
  <si>
    <t>Thời gian lập</t>
  </si>
  <si>
    <t>Thời gian kết thúc</t>
  </si>
  <si>
    <t>Lý do</t>
  </si>
  <si>
    <t>Lĩnh vực</t>
  </si>
  <si>
    <t>13HN1223/1111101</t>
  </si>
  <si>
    <t>Lương Thị Hồng</t>
  </si>
  <si>
    <t>tháng 12/2023</t>
  </si>
  <si>
    <t>21SN0324/11111G//01HN0324</t>
  </si>
  <si>
    <t>Nguyễn Xuân Yên</t>
  </si>
  <si>
    <t>Tháng 03/2024</t>
  </si>
  <si>
    <t>Bắt, khởi tố</t>
  </si>
  <si>
    <t>Trần Thị Thu Hường</t>
  </si>
  <si>
    <t>Tháng 07/2024</t>
  </si>
  <si>
    <t>Ma túy</t>
  </si>
  <si>
    <t>Hình sự</t>
  </si>
  <si>
    <t>Lê Minh Hiếu</t>
  </si>
  <si>
    <t>giải nghi</t>
  </si>
  <si>
    <t>Nguyễn Văn Đạo</t>
  </si>
  <si>
    <t>05HN0424/11111G</t>
  </si>
  <si>
    <t>Lê Trung Văn</t>
  </si>
  <si>
    <t>Tháng 04/2024</t>
  </si>
  <si>
    <t>06HN0624/1111117</t>
  </si>
  <si>
    <t>Tống Công Cường</t>
  </si>
  <si>
    <t>Tháng 06/2024</t>
  </si>
  <si>
    <t>hình sự</t>
  </si>
  <si>
    <t>Tháng 12/2023</t>
  </si>
  <si>
    <t>Lê Văn Xã</t>
  </si>
  <si>
    <t>Lê Văn Minh</t>
  </si>
  <si>
    <t>Đặng Thị Liên</t>
  </si>
  <si>
    <t>Kinh tế</t>
  </si>
  <si>
    <t>Nguyễn Tuấn Sơn</t>
  </si>
  <si>
    <t>Đinh Gia Huấn</t>
  </si>
  <si>
    <t>12HN0724/11111G</t>
  </si>
  <si>
    <t>Trần Văn Duy</t>
  </si>
  <si>
    <t>Ma túy (không
 gian mạng)</t>
  </si>
  <si>
    <t>47SN0723/1111101/13HN0724</t>
  </si>
  <si>
    <t>Nguyễn Văn Tú</t>
  </si>
  <si>
    <t>79SN0724/1111117/14HN0724</t>
  </si>
  <si>
    <t>Trần Thành Chung</t>
  </si>
  <si>
    <t>Đơn vị lập</t>
  </si>
  <si>
    <t>71SN0724/11111D//11HN0724</t>
  </si>
  <si>
    <t>47SN0524/1111106//10HN0724</t>
  </si>
  <si>
    <t>52SN0624/11111E//09HN0624</t>
  </si>
  <si>
    <t>63SN0624/1111111//08HN0624</t>
  </si>
  <si>
    <t>61SN0624/11111G//07HN0624</t>
  </si>
  <si>
    <t>55SN0822/11111G//04HN0324</t>
  </si>
  <si>
    <t>54SN0923/11111G//03HN0324</t>
  </si>
  <si>
    <t>95SN1223/11111D//02HN0324</t>
  </si>
  <si>
    <t>đang xác minh</t>
  </si>
  <si>
    <t>3/11</t>
  </si>
  <si>
    <t>Tính đến ngày 22/08/2024</t>
  </si>
  <si>
    <t>11</t>
  </si>
  <si>
    <t>Đạt 122% chỉ tiêu</t>
  </si>
  <si>
    <t>4/3</t>
  </si>
  <si>
    <t>Đạt 133% chỉ tiêu</t>
  </si>
  <si>
    <t>Đ/c Khải, Chung,  hoàn thành trước 30/9</t>
  </si>
  <si>
    <t>37</t>
  </si>
  <si>
    <t>Đạt 142% chỉ tiêu</t>
  </si>
  <si>
    <t>8/7</t>
  </si>
  <si>
    <t>Đạt 114% chỉ tiêu</t>
  </si>
  <si>
    <t>15/28</t>
  </si>
  <si>
    <t>Tỷ lệ %</t>
  </si>
  <si>
    <t>Loại B</t>
  </si>
  <si>
    <t>DM 1</t>
  </si>
  <si>
    <t>DM 2</t>
  </si>
  <si>
    <t>DM 3</t>
  </si>
  <si>
    <t>Tỷ lệ
 DM3</t>
  </si>
  <si>
    <t>Chỉ
 tiêu</t>
  </si>
  <si>
    <t>Thực 
hiện</t>
  </si>
  <si>
    <t>1/1=
100%</t>
  </si>
  <si>
    <t>Chỉ 
tiêu</t>
  </si>
  <si>
    <t>Kết
 quả</t>
  </si>
  <si>
    <t>Hiềm nghi</t>
  </si>
  <si>
    <t>Sưu tra Hệ Ma túy</t>
  </si>
  <si>
    <t>Sưu tra Hệ Hình sự</t>
  </si>
  <si>
    <t>Tổng số</t>
  </si>
  <si>
    <t>8/14</t>
  </si>
  <si>
    <t>Các xã sau hoàn thành trước 30/9/2024 (Đồn Xá 02 vụ, An Đổ 02 vụ, Bối Cầu 02 vụ, Vũ Bản 02 vụ, Bình Mỹ, Đồng Du, Tràng An, Tiêu  Động, Trung Lương, An Lão, La Sơn, Bồ Đề, Hưng Công, An Nội, An Ninh, Ngọc Luc 01 vụ)</t>
  </si>
  <si>
    <t>16/25</t>
  </si>
  <si>
    <t>Các xã Đồn Xá, Tràng An,Bình Nghĩa, 
Trung Lương, An Lão, La Sơn, Hưng Công, Vũ Bản, Ngọc Lũ hoàn thành trước 30/9</t>
  </si>
  <si>
    <t>50/71</t>
  </si>
  <si>
    <t>Sưu tra hệ hình sự</t>
  </si>
  <si>
    <t>83SN0824/11111E//15HN0824</t>
  </si>
  <si>
    <t>16HN0824/11111D</t>
  </si>
  <si>
    <t>39SN0424/1111106//17HN0824</t>
  </si>
  <si>
    <t>Vũ Thị Thùy Hội</t>
  </si>
  <si>
    <t>Trần Quang Phú</t>
  </si>
  <si>
    <t>Vũ Quang Minh</t>
  </si>
  <si>
    <t>Tháng 08/2024</t>
  </si>
  <si>
    <t>HS</t>
  </si>
  <si>
    <t>KT</t>
  </si>
  <si>
    <t>MT</t>
  </si>
  <si>
    <t>NĂM 2024</t>
  </si>
  <si>
    <t>DM</t>
  </si>
  <si>
    <t>HỆ</t>
  </si>
  <si>
    <t>LOẠI</t>
  </si>
  <si>
    <t>NĂM 2023</t>
  </si>
  <si>
    <t xml:space="preserve"> - Tỷ lệ sưu tra loại B của cả huyện</t>
  </si>
  <si>
    <t xml:space="preserve"> - Tỷ lệ sưu tra DM3 của cả huyện</t>
  </si>
  <si>
    <t xml:space="preserve"> - Tỷ lệ kết thúc hiềm nghi bằng khởi tố lĩnh vực kinh tế</t>
  </si>
  <si>
    <t xml:space="preserve"> - Tỷ lệ kết thúc hiềm nghi bằng khởi tố cả huyện</t>
  </si>
  <si>
    <t xml:space="preserve"> - Tỷ lệ kết thúc hiềm nghi bằng khởi tố lĩnh vực ma túy</t>
  </si>
  <si>
    <t xml:space="preserve"> - Tỷ lệ kết thúc hiềm nghi bằng khởi tố lĩnh vực hình sự</t>
  </si>
  <si>
    <t>tháng 9/2024</t>
  </si>
  <si>
    <t xml:space="preserve">Tỷ lệ 
kết thúc HN </t>
  </si>
  <si>
    <t>08HN0923/11111G</t>
  </si>
  <si>
    <t>Đỗ Đại Huy</t>
  </si>
  <si>
    <t>Tháng 9/2023</t>
  </si>
  <si>
    <t>Tháng 01/2024</t>
  </si>
  <si>
    <t>18HVNKSVN</t>
  </si>
  <si>
    <t>86SN0824/11111M//19HN0924</t>
  </si>
  <si>
    <t>76SN0724/11111G//20HN0924</t>
  </si>
  <si>
    <t>Nguyễn Văn Khoái</t>
  </si>
  <si>
    <t>Phạm Đức Hạnh</t>
  </si>
  <si>
    <t>Tháng 09/2024</t>
  </si>
  <si>
    <t>Giao thông</t>
  </si>
  <si>
    <t>GT</t>
  </si>
  <si>
    <t>đưa đi CNBB</t>
  </si>
  <si>
    <t>1/2=
50%</t>
  </si>
  <si>
    <t>Tính đến ngày 11/10/2024</t>
  </si>
  <si>
    <t xml:space="preserve"> - Tỷ lệ bắt trong diện sưu tra, hiềm nghi: 24/35 = 68,6%</t>
  </si>
  <si>
    <t>09/17=
53%</t>
  </si>
  <si>
    <t>1/1 = 100%</t>
  </si>
  <si>
    <t>3/5=  60%</t>
  </si>
  <si>
    <t>5/10=50%</t>
  </si>
  <si>
    <t>Số tiền
(Triệu)</t>
  </si>
  <si>
    <t>Tính đến ngày 06/11/2024</t>
  </si>
  <si>
    <t>6/12=
 50%</t>
  </si>
  <si>
    <t xml:space="preserve"> - Khởi tố 612vụ = 74 bị can (39 người thuộc đơn vị khác)</t>
  </si>
  <si>
    <t>Tính đến ngày 11/11/2024</t>
  </si>
  <si>
    <t>4/4</t>
  </si>
  <si>
    <t>62 (34
 vụ cấp trên)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</si>
</sst>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0.0%"/>
  </numFmts>
  <fonts count="18" x14ac:knownFonts="1">
    <font>
      <sz val="12"/>
      <color theme="1"/>
      <name val="Times New Roman"/>
      <family val="2"/>
      <charset val="163"/>
    </font>
    <font>
      <sz val="13"/>
      <color theme="1"/>
      <name val="Times New Roman"/>
      <family val="1"/>
    </font>
    <font>
      <b/>
      <sz val="12"/>
      <color theme="1"/>
      <name val="Times New Roman"/>
      <family val="1"/>
    </font>
    <font>
      <b/>
      <sz val="14"/>
      <color rgb="FF000000"/>
      <name val="Times New Roman"/>
      <family val="1"/>
    </font>
    <font>
      <sz val="14"/>
      <color theme="1"/>
      <name val="Times New Roman"/>
      <family val="1"/>
    </font>
    <font>
      <sz val="14"/>
      <color theme="1"/>
      <name val="Times New Roman"/>
      <family val="2"/>
      <charset val="163"/>
    </font>
    <font>
      <b/>
      <sz val="14"/>
      <color theme="1"/>
      <name val="Times New Roman"/>
      <family val="1"/>
    </font>
    <font>
      <i/>
      <sz val="14"/>
      <color theme="1"/>
      <name val="Times New Roman"/>
      <family val="1"/>
    </font>
    <font>
      <b/>
      <sz val="13"/>
      <color theme="1"/>
      <name val="Times New Roman"/>
      <family val="1"/>
    </font>
    <font>
      <sz val="13"/>
      <name val="Times New Roman"/>
      <family val="1"/>
    </font>
    <font>
      <sz val="14"/>
      <color rgb="FF222700"/>
      <name val="Times New Roman"/>
      <family val="1"/>
    </font>
    <font>
      <sz val="7"/>
      <color rgb="FF222700"/>
      <name val="Times New Roman"/>
      <family val="1"/>
    </font>
    <font>
      <sz val="12"/>
      <name val="Times New Roman"/>
      <family val="2"/>
      <charset val="163"/>
    </font>
    <font>
      <sz val="12"/>
      <name val="Times New Roman"/>
      <family val="1"/>
    </font>
    <font>
      <sz val="12"/>
      <color theme="1"/>
      <name val="Times New Roman"/>
      <family val="2"/>
      <charset val="163"/>
    </font>
    <font>
      <sz val="11"/>
      <name val="Times New Roman"/>
      <family val="1"/>
    </font>
    <font>
      <b/>
      <sz val="12"/>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43" fontId="14" fillId="0" borderId="0" applyFont="0" applyFill="0" applyBorder="0" applyAlignment="0" applyProtection="0"/>
  </cellStyleXfs>
  <cellXfs count="134">
    <xf numFmtId="0" fontId="0" fillId="0" borderId="0" xfId="0"/>
    <xf numFmtId="0" fontId="1" fillId="0" borderId="0" xfId="0" applyFont="1"/>
    <xf numFmtId="0" fontId="0" fillId="0" borderId="1" xfId="0" applyBorder="1"/>
    <xf numFmtId="0" fontId="1" fillId="0" borderId="1" xfId="0" applyFont="1" applyBorder="1"/>
    <xf numFmtId="0" fontId="2" fillId="0" borderId="0" xfId="0" applyFont="1"/>
    <xf numFmtId="0" fontId="0" fillId="0" borderId="3" xfId="0" applyBorder="1"/>
    <xf numFmtId="0" fontId="2" fillId="0" borderId="1"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2" fillId="0" borderId="3" xfId="0" applyFont="1" applyBorder="1" applyAlignment="1">
      <alignment horizontal="center"/>
    </xf>
    <xf numFmtId="0" fontId="5" fillId="0" borderId="0" xfId="0" applyFont="1"/>
    <xf numFmtId="0" fontId="5" fillId="0" borderId="1" xfId="0" applyFont="1" applyBorder="1"/>
    <xf numFmtId="0" fontId="5" fillId="0" borderId="1" xfId="0" applyFont="1" applyBorder="1" applyAlignment="1">
      <alignment horizontal="justify" vertical="center" wrapText="1"/>
    </xf>
    <xf numFmtId="0" fontId="6"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4" fillId="0" borderId="0" xfId="0" applyFont="1"/>
    <xf numFmtId="0" fontId="6" fillId="0" borderId="1" xfId="0" applyFont="1" applyBorder="1"/>
    <xf numFmtId="0" fontId="4" fillId="0" borderId="1" xfId="0" applyFont="1" applyBorder="1"/>
    <xf numFmtId="0" fontId="6" fillId="0" borderId="1" xfId="0" applyFont="1" applyBorder="1" applyAlignment="1">
      <alignment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1" fillId="2" borderId="1" xfId="0" applyFont="1" applyFill="1" applyBorder="1"/>
    <xf numFmtId="0" fontId="9" fillId="2" borderId="1" xfId="0" applyFont="1" applyFill="1" applyBorder="1"/>
    <xf numFmtId="0" fontId="8" fillId="0" borderId="1" xfId="0" applyFont="1" applyBorder="1"/>
    <xf numFmtId="0" fontId="8" fillId="0" borderId="1" xfId="0" applyFont="1" applyBorder="1" applyAlignment="1">
      <alignment wrapText="1"/>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left"/>
    </xf>
    <xf numFmtId="49" fontId="4" fillId="0" borderId="0" xfId="0" applyNumberFormat="1" applyFont="1"/>
    <xf numFmtId="49" fontId="0" fillId="0" borderId="0" xfId="0" applyNumberFormat="1"/>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0" fontId="5" fillId="0" borderId="1" xfId="0" applyFont="1" applyBorder="1" applyAlignment="1">
      <alignment wrapText="1"/>
    </xf>
    <xf numFmtId="49" fontId="0" fillId="0" borderId="1" xfId="0" applyNumberFormat="1" applyBorder="1" applyAlignment="1">
      <alignment horizontal="center"/>
    </xf>
    <xf numFmtId="0" fontId="4" fillId="0" borderId="1" xfId="0" applyFont="1" applyBorder="1" applyAlignment="1">
      <alignment horizontal="center"/>
    </xf>
    <xf numFmtId="0" fontId="2" fillId="0" borderId="1" xfId="0" applyFont="1" applyBorder="1"/>
    <xf numFmtId="0" fontId="8"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0" fillId="2" borderId="1" xfId="0" applyFill="1" applyBorder="1" applyAlignment="1">
      <alignment horizontal="center" vertical="center"/>
    </xf>
    <xf numFmtId="1" fontId="2"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165" fontId="2" fillId="2" borderId="1" xfId="1" applyNumberFormat="1" applyFont="1" applyFill="1" applyBorder="1" applyAlignment="1">
      <alignment horizontal="center" vertical="center"/>
    </xf>
    <xf numFmtId="0" fontId="13" fillId="2" borderId="1" xfId="0" applyFont="1" applyFill="1" applyBorder="1" applyAlignment="1">
      <alignment horizontal="center" vertical="center"/>
    </xf>
    <xf numFmtId="0" fontId="1" fillId="0" borderId="1" xfId="0" applyFont="1" applyBorder="1" applyAlignment="1">
      <alignment horizontal="center"/>
    </xf>
    <xf numFmtId="0" fontId="3" fillId="0" borderId="0" xfId="0" applyFont="1"/>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49" fontId="0" fillId="0" borderId="4" xfId="0" applyNumberFormat="1" applyBorder="1"/>
    <xf numFmtId="49" fontId="0" fillId="0" borderId="13" xfId="0" applyNumberFormat="1" applyBorder="1"/>
    <xf numFmtId="0" fontId="15" fillId="2" borderId="4" xfId="0" applyFont="1" applyFill="1" applyBorder="1" applyAlignment="1">
      <alignment horizontal="center" vertical="center" wrapText="1"/>
    </xf>
    <xf numFmtId="0" fontId="13" fillId="2" borderId="1" xfId="0" applyFont="1" applyFill="1" applyBorder="1"/>
    <xf numFmtId="0" fontId="13" fillId="2" borderId="0" xfId="0" applyFont="1" applyFill="1"/>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xf>
    <xf numFmtId="1" fontId="13" fillId="2" borderId="1" xfId="0" applyNumberFormat="1" applyFont="1" applyFill="1" applyBorder="1" applyAlignment="1">
      <alignment horizontal="center" vertical="center"/>
    </xf>
    <xf numFmtId="164" fontId="13" fillId="2" borderId="1" xfId="0" applyNumberFormat="1" applyFont="1" applyFill="1" applyBorder="1" applyAlignment="1">
      <alignment horizontal="center" vertical="center"/>
    </xf>
    <xf numFmtId="164" fontId="13" fillId="2" borderId="1" xfId="0" applyNumberFormat="1" applyFont="1" applyFill="1" applyBorder="1" applyAlignment="1">
      <alignment horizontal="center" vertical="center" wrapText="1"/>
    </xf>
    <xf numFmtId="1" fontId="13" fillId="2" borderId="0" xfId="0" applyNumberFormat="1" applyFont="1" applyFill="1"/>
    <xf numFmtId="0" fontId="13" fillId="2" borderId="3" xfId="0" applyFont="1" applyFill="1" applyBorder="1" applyAlignment="1">
      <alignment horizontal="center"/>
    </xf>
    <xf numFmtId="0" fontId="13" fillId="2" borderId="3" xfId="0" applyFont="1" applyFill="1" applyBorder="1"/>
    <xf numFmtId="165" fontId="13" fillId="2" borderId="1" xfId="1" applyNumberFormat="1" applyFont="1" applyFill="1" applyBorder="1" applyAlignment="1">
      <alignment horizontal="center" vertical="center"/>
    </xf>
    <xf numFmtId="1" fontId="13" fillId="2" borderId="1" xfId="1" applyNumberFormat="1" applyFont="1" applyFill="1" applyBorder="1" applyAlignment="1">
      <alignment horizontal="center" vertical="center"/>
    </xf>
    <xf numFmtId="1"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xf>
    <xf numFmtId="166" fontId="13" fillId="2" borderId="1" xfId="0" applyNumberFormat="1" applyFont="1" applyFill="1" applyBorder="1"/>
    <xf numFmtId="10" fontId="13" fillId="2" borderId="0" xfId="0" applyNumberFormat="1" applyFont="1" applyFill="1"/>
    <xf numFmtId="164" fontId="13" fillId="2" borderId="0" xfId="0" applyNumberFormat="1" applyFont="1" applyFill="1" applyAlignment="1">
      <alignment horizontal="center" vertical="center"/>
    </xf>
    <xf numFmtId="9" fontId="13" fillId="2" borderId="0" xfId="0" applyNumberFormat="1" applyFont="1" applyFill="1"/>
    <xf numFmtId="1"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3" fillId="0" borderId="0" xfId="0" applyFont="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 fillId="0" borderId="10" xfId="0" applyFont="1" applyBorder="1" applyAlignment="1">
      <alignment horizontal="center"/>
    </xf>
    <xf numFmtId="0" fontId="0" fillId="0" borderId="2" xfId="0" applyBorder="1" applyAlignment="1">
      <alignment horizontal="center" wrapText="1"/>
    </xf>
    <xf numFmtId="0" fontId="0" fillId="0" borderId="3" xfId="0"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3" fillId="2" borderId="1" xfId="0" applyFont="1" applyFill="1" applyBorder="1" applyAlignment="1">
      <alignment horizontal="center"/>
    </xf>
    <xf numFmtId="0" fontId="13" fillId="2" borderId="0" xfId="0" applyFont="1" applyFill="1" applyAlignment="1">
      <alignment horizont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8" xfId="0" applyFont="1" applyFill="1" applyBorder="1" applyAlignment="1">
      <alignment horizontal="center"/>
    </xf>
    <xf numFmtId="0" fontId="13" fillId="2" borderId="11" xfId="0" applyFont="1" applyFill="1" applyBorder="1" applyAlignment="1">
      <alignment horizontal="center"/>
    </xf>
    <xf numFmtId="0" fontId="13" fillId="2" borderId="5" xfId="0" applyFont="1" applyFill="1" applyBorder="1" applyAlignment="1">
      <alignment horizontal="center" vertical="center"/>
    </xf>
    <xf numFmtId="0" fontId="17" fillId="2" borderId="0" xfId="0" applyFont="1" applyFill="1" applyAlignment="1">
      <alignment horizontal="center"/>
    </xf>
    <xf numFmtId="0" fontId="17" fillId="2" borderId="10" xfId="0" applyFont="1" applyFill="1" applyBorder="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center" wrapText="1"/>
    </xf>
    <xf numFmtId="0" fontId="4"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6" xfId="0" applyFont="1" applyBorder="1" applyAlignment="1">
      <alignment horizontal="center"/>
    </xf>
    <xf numFmtId="0" fontId="8" fillId="0" borderId="0" xfId="0" applyFont="1" applyAlignment="1">
      <alignment horizontal="center"/>
    </xf>
    <xf numFmtId="0" fontId="1" fillId="0" borderId="0" xfId="0" applyFont="1" applyAlignment="1">
      <alignment horizontal="center"/>
    </xf>
    <xf numFmtId="0" fontId="8" fillId="0" borderId="1" xfId="0" applyFont="1" applyBorder="1" applyAlignment="1">
      <alignment horizontal="center" vertical="center"/>
    </xf>
    <xf numFmtId="0" fontId="6" fillId="0" borderId="0" xfId="0" applyFont="1" applyAlignment="1">
      <alignment horizontal="left"/>
    </xf>
    <xf numFmtId="0" fontId="6" fillId="0" borderId="10"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zoomScale="85" zoomScaleNormal="85" workbookViewId="0">
      <selection activeCell="H21" sqref="H21"/>
    </sheetView>
  </sheetViews>
  <sheetFormatPr defaultRowHeight="15.6" x14ac:dyDescent="0.3"/>
  <cols>
    <col min="1" max="1" width="13.09765625" customWidth="1"/>
    <col min="2" max="2" width="16.8984375" customWidth="1"/>
    <col min="3" max="3" width="13.5" customWidth="1"/>
    <col min="4" max="4" width="13" customWidth="1"/>
    <col min="5" max="5" width="17.59765625" customWidth="1"/>
    <col min="6" max="6" width="13.09765625" customWidth="1"/>
    <col min="7" max="7" width="12.8984375" customWidth="1"/>
    <col min="8" max="8" width="9.59765625" bestFit="1" customWidth="1"/>
    <col min="9" max="9" width="12.796875" hidden="1" customWidth="1"/>
    <col min="10" max="10" width="10" hidden="1" customWidth="1"/>
    <col min="11" max="12" width="10" customWidth="1"/>
    <col min="13" max="13" width="8.296875" hidden="1" customWidth="1"/>
    <col min="14" max="14" width="10" hidden="1" customWidth="1"/>
    <col min="15" max="15" width="8.19921875" hidden="1" customWidth="1"/>
    <col min="16" max="16" width="10" hidden="1" customWidth="1"/>
    <col min="17" max="17" width="9.796875" hidden="1" customWidth="1"/>
    <col min="18" max="18" width="11" hidden="1" customWidth="1"/>
    <col min="19" max="19" width="4.59765625" hidden="1" customWidth="1"/>
    <col min="20" max="20" width="10.3984375" hidden="1" customWidth="1"/>
  </cols>
  <sheetData>
    <row r="1" spans="1:20" ht="17.399999999999999" x14ac:dyDescent="0.3">
      <c r="A1" s="83" t="s">
        <v>42</v>
      </c>
      <c r="B1" s="83"/>
      <c r="C1" s="83"/>
      <c r="D1" s="83"/>
      <c r="E1" s="83"/>
      <c r="F1" s="83"/>
      <c r="G1" s="83"/>
      <c r="H1" s="83"/>
      <c r="I1" s="83"/>
      <c r="J1" s="83"/>
      <c r="K1" s="83"/>
      <c r="L1" s="83"/>
      <c r="M1" s="83"/>
      <c r="N1" s="83"/>
      <c r="O1" s="83"/>
      <c r="P1" s="83"/>
      <c r="Q1" s="83"/>
      <c r="R1" s="83"/>
      <c r="S1" s="83"/>
    </row>
    <row r="2" spans="1:20" ht="18" x14ac:dyDescent="0.35">
      <c r="A2" s="87" t="s">
        <v>314</v>
      </c>
      <c r="B2" s="87"/>
      <c r="C2" s="87"/>
      <c r="D2" s="87"/>
      <c r="E2" s="87"/>
      <c r="F2" s="87"/>
      <c r="G2" s="87"/>
      <c r="H2" s="87"/>
      <c r="I2" s="87"/>
      <c r="J2" s="87"/>
      <c r="K2" s="87"/>
      <c r="L2" s="87"/>
      <c r="M2" s="87"/>
      <c r="N2" s="87"/>
    </row>
    <row r="3" spans="1:20" x14ac:dyDescent="0.3">
      <c r="A3" s="90" t="s">
        <v>27</v>
      </c>
      <c r="B3" s="90" t="s">
        <v>26</v>
      </c>
      <c r="C3" s="85" t="s">
        <v>28</v>
      </c>
      <c r="D3" s="86"/>
      <c r="E3" s="85" t="s">
        <v>29</v>
      </c>
      <c r="F3" s="86"/>
      <c r="G3" s="85" t="s">
        <v>31</v>
      </c>
      <c r="H3" s="86"/>
      <c r="I3" s="84" t="s">
        <v>34</v>
      </c>
      <c r="J3" s="84"/>
      <c r="K3" s="84" t="s">
        <v>32</v>
      </c>
      <c r="L3" s="84"/>
      <c r="M3" s="84" t="s">
        <v>183</v>
      </c>
      <c r="N3" s="84"/>
      <c r="O3" s="84" t="s">
        <v>35</v>
      </c>
      <c r="P3" s="84"/>
      <c r="Q3" s="85" t="s">
        <v>40</v>
      </c>
      <c r="R3" s="86"/>
      <c r="S3" s="92" t="s">
        <v>44</v>
      </c>
      <c r="T3" s="88" t="s">
        <v>313</v>
      </c>
    </row>
    <row r="4" spans="1:20" x14ac:dyDescent="0.3">
      <c r="A4" s="91"/>
      <c r="B4" s="91"/>
      <c r="C4" s="6" t="s">
        <v>17</v>
      </c>
      <c r="D4" s="6" t="s">
        <v>33</v>
      </c>
      <c r="E4" s="6" t="s">
        <v>17</v>
      </c>
      <c r="F4" s="6" t="s">
        <v>33</v>
      </c>
      <c r="G4" s="6" t="s">
        <v>17</v>
      </c>
      <c r="H4" s="6" t="s">
        <v>33</v>
      </c>
      <c r="I4" s="6" t="s">
        <v>17</v>
      </c>
      <c r="J4" s="6" t="s">
        <v>33</v>
      </c>
      <c r="K4" s="6" t="s">
        <v>17</v>
      </c>
      <c r="L4" s="6" t="s">
        <v>33</v>
      </c>
      <c r="M4" s="6" t="s">
        <v>17</v>
      </c>
      <c r="N4" s="6" t="s">
        <v>33</v>
      </c>
      <c r="O4" s="9" t="s">
        <v>17</v>
      </c>
      <c r="P4" s="9" t="s">
        <v>33</v>
      </c>
      <c r="Q4" s="9" t="s">
        <v>17</v>
      </c>
      <c r="R4" s="9" t="s">
        <v>33</v>
      </c>
      <c r="S4" s="93"/>
      <c r="T4" s="89"/>
    </row>
    <row r="5" spans="1:20" ht="19.05" customHeight="1" x14ac:dyDescent="0.3">
      <c r="A5" s="7">
        <v>1</v>
      </c>
      <c r="B5" s="2" t="s">
        <v>140</v>
      </c>
      <c r="C5" s="49">
        <v>14</v>
      </c>
      <c r="D5" s="50">
        <v>11</v>
      </c>
      <c r="E5" s="7">
        <v>6</v>
      </c>
      <c r="F5" s="7">
        <v>10</v>
      </c>
      <c r="G5" s="7">
        <v>8</v>
      </c>
      <c r="H5" s="7">
        <v>1</v>
      </c>
      <c r="I5" s="7"/>
      <c r="J5" s="40"/>
      <c r="K5" s="7"/>
      <c r="L5" s="7"/>
      <c r="M5" s="7">
        <v>1</v>
      </c>
      <c r="N5" s="7"/>
      <c r="O5" s="2"/>
      <c r="P5" s="2"/>
      <c r="Q5" s="2" t="s">
        <v>41</v>
      </c>
      <c r="R5" s="2"/>
      <c r="S5" s="58"/>
      <c r="T5" s="7">
        <v>1.5</v>
      </c>
    </row>
    <row r="6" spans="1:20" ht="27" customHeight="1" x14ac:dyDescent="0.3">
      <c r="A6" s="8">
        <v>2</v>
      </c>
      <c r="B6" s="5" t="s">
        <v>0</v>
      </c>
      <c r="C6" s="49">
        <v>5</v>
      </c>
      <c r="D6" s="52">
        <v>5</v>
      </c>
      <c r="E6" s="46">
        <v>5</v>
      </c>
      <c r="F6" s="46">
        <v>6</v>
      </c>
      <c r="G6" s="46">
        <v>5</v>
      </c>
      <c r="H6" s="46">
        <v>5</v>
      </c>
      <c r="I6" s="46">
        <v>1</v>
      </c>
      <c r="J6" s="38"/>
      <c r="K6" s="49">
        <v>2</v>
      </c>
      <c r="L6" s="51">
        <v>2</v>
      </c>
      <c r="M6" s="46">
        <v>1</v>
      </c>
      <c r="N6" s="46"/>
      <c r="O6" s="5">
        <v>2</v>
      </c>
      <c r="P6" s="5"/>
      <c r="Q6" s="5">
        <v>1</v>
      </c>
      <c r="R6" s="5">
        <v>1</v>
      </c>
      <c r="S6" s="59" t="s">
        <v>37</v>
      </c>
      <c r="T6" s="7">
        <v>17.5</v>
      </c>
    </row>
    <row r="7" spans="1:20" ht="27" customHeight="1" x14ac:dyDescent="0.3">
      <c r="A7" s="7">
        <v>3</v>
      </c>
      <c r="B7" s="2" t="s">
        <v>1</v>
      </c>
      <c r="C7" s="49">
        <v>3</v>
      </c>
      <c r="D7" s="50">
        <v>1</v>
      </c>
      <c r="E7" s="46">
        <v>2</v>
      </c>
      <c r="F7" s="46">
        <v>2</v>
      </c>
      <c r="G7" s="46">
        <v>2</v>
      </c>
      <c r="H7" s="46">
        <v>1</v>
      </c>
      <c r="I7" s="46">
        <v>1</v>
      </c>
      <c r="J7" s="38"/>
      <c r="K7" s="49">
        <v>1</v>
      </c>
      <c r="L7" s="51">
        <v>0</v>
      </c>
      <c r="M7" s="46">
        <v>1</v>
      </c>
      <c r="N7" s="46"/>
      <c r="O7" s="2"/>
      <c r="P7" s="2"/>
      <c r="Q7" s="2">
        <v>1</v>
      </c>
      <c r="R7" s="2"/>
      <c r="S7" s="58" t="s">
        <v>38</v>
      </c>
      <c r="T7" s="7">
        <v>1.5</v>
      </c>
    </row>
    <row r="8" spans="1:20" ht="27" customHeight="1" x14ac:dyDescent="0.3">
      <c r="A8" s="8">
        <v>4</v>
      </c>
      <c r="B8" s="2" t="s">
        <v>2</v>
      </c>
      <c r="C8" s="49">
        <v>3</v>
      </c>
      <c r="D8" s="50">
        <v>3</v>
      </c>
      <c r="E8" s="46">
        <v>2</v>
      </c>
      <c r="F8" s="46">
        <v>1</v>
      </c>
      <c r="G8" s="46">
        <v>2</v>
      </c>
      <c r="H8" s="46">
        <v>4</v>
      </c>
      <c r="I8" s="46">
        <v>1</v>
      </c>
      <c r="J8" s="38"/>
      <c r="K8" s="49">
        <v>1</v>
      </c>
      <c r="L8" s="51">
        <v>1</v>
      </c>
      <c r="M8" s="46">
        <v>1</v>
      </c>
      <c r="N8" s="46"/>
      <c r="O8" s="2"/>
      <c r="P8" s="2"/>
      <c r="Q8" s="2">
        <v>1</v>
      </c>
      <c r="R8" s="2"/>
      <c r="S8" s="58" t="s">
        <v>38</v>
      </c>
      <c r="T8" s="7">
        <v>4.25</v>
      </c>
    </row>
    <row r="9" spans="1:20" ht="27" customHeight="1" x14ac:dyDescent="0.3">
      <c r="A9" s="7">
        <v>5</v>
      </c>
      <c r="B9" s="2" t="s">
        <v>3</v>
      </c>
      <c r="C9" s="49">
        <v>3</v>
      </c>
      <c r="D9" s="50">
        <v>2</v>
      </c>
      <c r="E9" s="46">
        <v>4</v>
      </c>
      <c r="F9" s="46">
        <v>3</v>
      </c>
      <c r="G9" s="46">
        <v>2</v>
      </c>
      <c r="H9" s="46">
        <v>1</v>
      </c>
      <c r="I9" s="46">
        <v>1</v>
      </c>
      <c r="J9" s="38"/>
      <c r="K9" s="49">
        <v>2</v>
      </c>
      <c r="L9" s="51">
        <v>0</v>
      </c>
      <c r="M9" s="46">
        <v>1</v>
      </c>
      <c r="N9" s="46"/>
      <c r="O9" s="2">
        <v>1</v>
      </c>
      <c r="P9" s="2"/>
      <c r="Q9" s="2">
        <v>1</v>
      </c>
      <c r="R9" s="2"/>
      <c r="S9" s="58" t="s">
        <v>36</v>
      </c>
      <c r="T9" s="7">
        <v>1.5</v>
      </c>
    </row>
    <row r="10" spans="1:20" ht="27" customHeight="1" x14ac:dyDescent="0.3">
      <c r="A10" s="8">
        <v>6</v>
      </c>
      <c r="B10" s="2" t="s">
        <v>4</v>
      </c>
      <c r="C10" s="49">
        <v>2</v>
      </c>
      <c r="D10" s="50">
        <v>2</v>
      </c>
      <c r="E10" s="46">
        <v>3</v>
      </c>
      <c r="F10" s="46">
        <v>3</v>
      </c>
      <c r="G10" s="46">
        <v>3</v>
      </c>
      <c r="H10" s="46">
        <v>4</v>
      </c>
      <c r="I10" s="46">
        <v>1</v>
      </c>
      <c r="J10" s="38"/>
      <c r="K10" s="49">
        <v>2</v>
      </c>
      <c r="L10" s="51">
        <v>1</v>
      </c>
      <c r="M10" s="46">
        <v>1</v>
      </c>
      <c r="N10" s="46"/>
      <c r="O10" s="2">
        <v>1</v>
      </c>
      <c r="P10" s="2"/>
      <c r="Q10" s="2">
        <v>1</v>
      </c>
      <c r="R10" s="2"/>
      <c r="S10" s="58" t="s">
        <v>36</v>
      </c>
      <c r="T10" s="7">
        <v>3</v>
      </c>
    </row>
    <row r="11" spans="1:20" ht="27" customHeight="1" x14ac:dyDescent="0.3">
      <c r="A11" s="7">
        <v>7</v>
      </c>
      <c r="B11" s="2" t="s">
        <v>5</v>
      </c>
      <c r="C11" s="49">
        <v>3</v>
      </c>
      <c r="D11" s="50">
        <v>1</v>
      </c>
      <c r="E11" s="46">
        <v>2</v>
      </c>
      <c r="F11" s="46">
        <v>5</v>
      </c>
      <c r="G11" s="46">
        <v>2</v>
      </c>
      <c r="H11" s="46">
        <v>2</v>
      </c>
      <c r="I11" s="46">
        <v>1</v>
      </c>
      <c r="J11" s="38"/>
      <c r="K11" s="49">
        <v>1</v>
      </c>
      <c r="L11" s="51">
        <v>2</v>
      </c>
      <c r="M11" s="46">
        <v>1</v>
      </c>
      <c r="N11" s="46"/>
      <c r="O11" s="2"/>
      <c r="P11" s="2"/>
      <c r="Q11" s="2">
        <v>1</v>
      </c>
      <c r="R11" s="2"/>
      <c r="S11" s="58" t="s">
        <v>38</v>
      </c>
      <c r="T11" s="7">
        <v>3</v>
      </c>
    </row>
    <row r="12" spans="1:20" ht="27" customHeight="1" x14ac:dyDescent="0.3">
      <c r="A12" s="8">
        <v>8</v>
      </c>
      <c r="B12" s="2" t="s">
        <v>6</v>
      </c>
      <c r="C12" s="49">
        <v>3</v>
      </c>
      <c r="D12" s="50">
        <v>3</v>
      </c>
      <c r="E12" s="46">
        <v>4</v>
      </c>
      <c r="F12" s="46">
        <v>6</v>
      </c>
      <c r="G12" s="46">
        <v>5</v>
      </c>
      <c r="H12" s="46">
        <v>6</v>
      </c>
      <c r="I12" s="46">
        <v>1</v>
      </c>
      <c r="J12" s="38"/>
      <c r="K12" s="49">
        <v>2</v>
      </c>
      <c r="L12" s="51">
        <v>2</v>
      </c>
      <c r="M12" s="46">
        <v>1</v>
      </c>
      <c r="N12" s="46">
        <v>1</v>
      </c>
      <c r="O12" s="2"/>
      <c r="P12" s="2"/>
      <c r="Q12" s="2">
        <v>1</v>
      </c>
      <c r="R12" s="2"/>
      <c r="S12" s="58" t="s">
        <v>38</v>
      </c>
      <c r="T12" s="7">
        <v>6</v>
      </c>
    </row>
    <row r="13" spans="1:20" ht="27" customHeight="1" x14ac:dyDescent="0.3">
      <c r="A13" s="7">
        <v>9</v>
      </c>
      <c r="B13" s="2" t="s">
        <v>7</v>
      </c>
      <c r="C13" s="49">
        <v>4</v>
      </c>
      <c r="D13" s="50">
        <v>3</v>
      </c>
      <c r="E13" s="46">
        <v>4</v>
      </c>
      <c r="F13" s="46">
        <v>1</v>
      </c>
      <c r="G13" s="46">
        <v>3</v>
      </c>
      <c r="H13" s="46">
        <v>1</v>
      </c>
      <c r="I13" s="46">
        <v>1</v>
      </c>
      <c r="J13" s="38"/>
      <c r="K13" s="49">
        <v>2</v>
      </c>
      <c r="L13" s="51">
        <v>1</v>
      </c>
      <c r="M13" s="46">
        <v>1</v>
      </c>
      <c r="N13" s="46"/>
      <c r="O13" s="2"/>
      <c r="P13" s="2"/>
      <c r="Q13" s="2">
        <v>1</v>
      </c>
      <c r="R13" s="2"/>
      <c r="S13" s="58" t="s">
        <v>38</v>
      </c>
      <c r="T13" s="7">
        <v>1.5</v>
      </c>
    </row>
    <row r="14" spans="1:20" ht="27" customHeight="1" x14ac:dyDescent="0.3">
      <c r="A14" s="8">
        <v>10</v>
      </c>
      <c r="B14" s="2" t="s">
        <v>8</v>
      </c>
      <c r="C14" s="49">
        <v>4</v>
      </c>
      <c r="D14" s="50">
        <v>3</v>
      </c>
      <c r="E14" s="46">
        <v>4</v>
      </c>
      <c r="F14" s="46">
        <v>2</v>
      </c>
      <c r="G14" s="46">
        <v>5</v>
      </c>
      <c r="H14" s="46">
        <v>6</v>
      </c>
      <c r="I14" s="46">
        <v>1</v>
      </c>
      <c r="J14" s="38"/>
      <c r="K14" s="49">
        <v>1</v>
      </c>
      <c r="L14" s="51">
        <v>0</v>
      </c>
      <c r="M14" s="46">
        <v>1</v>
      </c>
      <c r="N14" s="46"/>
      <c r="O14" s="2">
        <v>1</v>
      </c>
      <c r="P14" s="2"/>
      <c r="Q14" s="2">
        <v>1</v>
      </c>
      <c r="R14" s="2"/>
      <c r="S14" s="58" t="s">
        <v>38</v>
      </c>
      <c r="T14" s="7">
        <v>7.75</v>
      </c>
    </row>
    <row r="15" spans="1:20" ht="27" customHeight="1" x14ac:dyDescent="0.3">
      <c r="A15" s="7">
        <v>11</v>
      </c>
      <c r="B15" s="2" t="s">
        <v>9</v>
      </c>
      <c r="C15" s="49">
        <v>2</v>
      </c>
      <c r="D15" s="50">
        <v>1</v>
      </c>
      <c r="E15" s="46">
        <v>3</v>
      </c>
      <c r="F15" s="46">
        <v>2</v>
      </c>
      <c r="G15" s="46">
        <v>5</v>
      </c>
      <c r="H15" s="46">
        <v>4</v>
      </c>
      <c r="I15" s="46">
        <v>1</v>
      </c>
      <c r="J15" s="38"/>
      <c r="K15" s="49">
        <v>2</v>
      </c>
      <c r="L15" s="51">
        <v>2</v>
      </c>
      <c r="M15" s="46">
        <v>1</v>
      </c>
      <c r="N15" s="46"/>
      <c r="O15" s="2">
        <v>1</v>
      </c>
      <c r="P15" s="2"/>
      <c r="Q15" s="2">
        <v>1</v>
      </c>
      <c r="R15" s="2"/>
      <c r="S15" s="58" t="s">
        <v>38</v>
      </c>
      <c r="T15" s="7">
        <v>9.75</v>
      </c>
    </row>
    <row r="16" spans="1:20" ht="27" customHeight="1" x14ac:dyDescent="0.3">
      <c r="A16" s="8">
        <v>12</v>
      </c>
      <c r="B16" s="2" t="s">
        <v>10</v>
      </c>
      <c r="C16" s="49">
        <v>3</v>
      </c>
      <c r="D16" s="50">
        <v>2</v>
      </c>
      <c r="E16" s="46">
        <v>2</v>
      </c>
      <c r="F16" s="46">
        <v>2</v>
      </c>
      <c r="G16" s="46">
        <v>7</v>
      </c>
      <c r="H16" s="46">
        <v>8</v>
      </c>
      <c r="I16" s="46">
        <v>1</v>
      </c>
      <c r="J16" s="46">
        <v>1</v>
      </c>
      <c r="K16" s="49">
        <v>1</v>
      </c>
      <c r="L16" s="51">
        <v>2</v>
      </c>
      <c r="M16" s="46">
        <v>1</v>
      </c>
      <c r="N16" s="46"/>
      <c r="O16" s="2">
        <v>1</v>
      </c>
      <c r="P16" s="2"/>
      <c r="Q16" s="2">
        <v>1</v>
      </c>
      <c r="R16" s="2"/>
      <c r="S16" s="58" t="s">
        <v>38</v>
      </c>
      <c r="T16" s="7">
        <v>10.75</v>
      </c>
    </row>
    <row r="17" spans="1:20" ht="27" customHeight="1" x14ac:dyDescent="0.3">
      <c r="A17" s="7">
        <v>13</v>
      </c>
      <c r="B17" s="2" t="s">
        <v>11</v>
      </c>
      <c r="C17" s="49">
        <v>3</v>
      </c>
      <c r="D17" s="50">
        <v>3</v>
      </c>
      <c r="E17" s="46">
        <v>2</v>
      </c>
      <c r="F17" s="46">
        <v>3</v>
      </c>
      <c r="G17" s="48">
        <v>3</v>
      </c>
      <c r="H17" s="46">
        <v>6</v>
      </c>
      <c r="I17" s="46">
        <v>1</v>
      </c>
      <c r="J17" s="38"/>
      <c r="K17" s="49">
        <v>1</v>
      </c>
      <c r="L17" s="51">
        <v>2</v>
      </c>
      <c r="M17" s="46">
        <v>1</v>
      </c>
      <c r="N17" s="46"/>
      <c r="O17" s="2">
        <v>1</v>
      </c>
      <c r="P17" s="2"/>
      <c r="Q17" s="2">
        <v>1</v>
      </c>
      <c r="R17" s="2"/>
      <c r="S17" s="58" t="s">
        <v>39</v>
      </c>
      <c r="T17" s="7">
        <v>15.5</v>
      </c>
    </row>
    <row r="18" spans="1:20" ht="27" customHeight="1" x14ac:dyDescent="0.3">
      <c r="A18" s="8">
        <v>14</v>
      </c>
      <c r="B18" s="2" t="s">
        <v>12</v>
      </c>
      <c r="C18" s="49">
        <v>4</v>
      </c>
      <c r="D18" s="50">
        <v>6</v>
      </c>
      <c r="E18" s="46">
        <v>2</v>
      </c>
      <c r="F18" s="46">
        <v>4</v>
      </c>
      <c r="G18" s="46">
        <v>3</v>
      </c>
      <c r="H18" s="46">
        <v>3</v>
      </c>
      <c r="I18" s="46">
        <v>1</v>
      </c>
      <c r="J18" s="46">
        <v>2</v>
      </c>
      <c r="K18" s="49">
        <v>2</v>
      </c>
      <c r="L18" s="51">
        <v>2</v>
      </c>
      <c r="M18" s="46">
        <v>1</v>
      </c>
      <c r="N18" s="46">
        <v>1</v>
      </c>
      <c r="O18" s="2">
        <v>1</v>
      </c>
      <c r="P18" s="2">
        <v>1</v>
      </c>
      <c r="Q18" s="2">
        <v>1</v>
      </c>
      <c r="R18" s="5"/>
      <c r="S18" s="58" t="s">
        <v>37</v>
      </c>
      <c r="T18" s="7">
        <v>6</v>
      </c>
    </row>
    <row r="19" spans="1:20" ht="27" customHeight="1" x14ac:dyDescent="0.3">
      <c r="A19" s="7">
        <v>15</v>
      </c>
      <c r="B19" s="2" t="s">
        <v>13</v>
      </c>
      <c r="C19" s="49">
        <v>3</v>
      </c>
      <c r="D19" s="50">
        <v>3</v>
      </c>
      <c r="E19" s="46">
        <v>4</v>
      </c>
      <c r="F19" s="46">
        <v>5</v>
      </c>
      <c r="G19" s="46">
        <v>5</v>
      </c>
      <c r="H19" s="46">
        <v>30</v>
      </c>
      <c r="I19" s="46">
        <v>1</v>
      </c>
      <c r="J19" s="38"/>
      <c r="K19" s="49">
        <v>2</v>
      </c>
      <c r="L19" s="51">
        <v>1</v>
      </c>
      <c r="M19" s="46">
        <v>1</v>
      </c>
      <c r="N19" s="46"/>
      <c r="O19" s="2">
        <v>1</v>
      </c>
      <c r="P19" s="2"/>
      <c r="Q19" s="2">
        <v>1</v>
      </c>
      <c r="R19" s="2"/>
      <c r="S19" s="58" t="s">
        <v>38</v>
      </c>
      <c r="T19" s="7">
        <v>112.75</v>
      </c>
    </row>
    <row r="20" spans="1:20" ht="27" customHeight="1" x14ac:dyDescent="0.3">
      <c r="A20" s="8">
        <v>16</v>
      </c>
      <c r="B20" s="2" t="s">
        <v>14</v>
      </c>
      <c r="C20" s="49">
        <v>3</v>
      </c>
      <c r="D20" s="50">
        <v>3</v>
      </c>
      <c r="E20" s="46">
        <v>3</v>
      </c>
      <c r="F20" s="46">
        <v>3</v>
      </c>
      <c r="G20" s="46">
        <v>6</v>
      </c>
      <c r="H20" s="46">
        <v>6</v>
      </c>
      <c r="I20" s="46">
        <v>1</v>
      </c>
      <c r="J20" s="38"/>
      <c r="K20" s="49">
        <v>2</v>
      </c>
      <c r="L20" s="51">
        <v>1</v>
      </c>
      <c r="M20" s="46">
        <v>1</v>
      </c>
      <c r="N20" s="46"/>
      <c r="O20" s="2">
        <v>1</v>
      </c>
      <c r="P20" s="2"/>
      <c r="Q20" s="2">
        <v>1</v>
      </c>
      <c r="R20" s="2"/>
      <c r="S20" s="58" t="s">
        <v>37</v>
      </c>
      <c r="T20" s="7">
        <v>7.5</v>
      </c>
    </row>
    <row r="21" spans="1:20" ht="27" customHeight="1" x14ac:dyDescent="0.3">
      <c r="A21" s="7">
        <v>17</v>
      </c>
      <c r="B21" s="2" t="s">
        <v>15</v>
      </c>
      <c r="C21" s="49">
        <v>3</v>
      </c>
      <c r="D21" s="50">
        <v>2</v>
      </c>
      <c r="E21" s="46">
        <v>2</v>
      </c>
      <c r="F21" s="46">
        <v>2</v>
      </c>
      <c r="G21" s="46">
        <v>3</v>
      </c>
      <c r="H21" s="46">
        <v>3</v>
      </c>
      <c r="I21" s="46">
        <v>1</v>
      </c>
      <c r="J21" s="46">
        <v>1</v>
      </c>
      <c r="K21" s="49">
        <v>1</v>
      </c>
      <c r="L21" s="51">
        <v>1</v>
      </c>
      <c r="M21" s="46">
        <v>1</v>
      </c>
      <c r="N21" s="46"/>
      <c r="O21" s="2">
        <v>1</v>
      </c>
      <c r="P21" s="2">
        <v>1</v>
      </c>
      <c r="Q21" s="2">
        <v>1</v>
      </c>
      <c r="R21" s="2"/>
      <c r="S21" s="58" t="s">
        <v>37</v>
      </c>
      <c r="T21" s="7">
        <v>4.75</v>
      </c>
    </row>
    <row r="22" spans="1:20" ht="27" customHeight="1" x14ac:dyDescent="0.3">
      <c r="A22" s="8">
        <v>18</v>
      </c>
      <c r="B22" s="2" t="s">
        <v>16</v>
      </c>
      <c r="C22" s="49">
        <v>6</v>
      </c>
      <c r="D22" s="50">
        <v>8</v>
      </c>
      <c r="E22" s="46">
        <v>2</v>
      </c>
      <c r="F22" s="46">
        <v>2</v>
      </c>
      <c r="G22" s="46">
        <v>5</v>
      </c>
      <c r="H22" s="46">
        <v>7</v>
      </c>
      <c r="I22" s="46">
        <v>1</v>
      </c>
      <c r="J22" s="38"/>
      <c r="K22" s="49">
        <v>4</v>
      </c>
      <c r="L22" s="51">
        <v>3</v>
      </c>
      <c r="M22" s="46">
        <v>1</v>
      </c>
      <c r="N22" s="46"/>
      <c r="O22" s="2">
        <v>1</v>
      </c>
      <c r="P22" s="2"/>
      <c r="Q22" s="2">
        <v>1</v>
      </c>
      <c r="R22" s="2"/>
      <c r="S22" s="58" t="s">
        <v>38</v>
      </c>
      <c r="T22" s="7">
        <v>6.75</v>
      </c>
    </row>
    <row r="23" spans="1:20" ht="27" customHeight="1" x14ac:dyDescent="0.3">
      <c r="A23" s="84" t="s">
        <v>43</v>
      </c>
      <c r="B23" s="84"/>
      <c r="C23" s="47">
        <f t="shared" ref="C23:P23" si="0">SUM(C5:C22)</f>
        <v>71</v>
      </c>
      <c r="D23" s="47">
        <f t="shared" si="0"/>
        <v>62</v>
      </c>
      <c r="E23" s="47">
        <f t="shared" si="0"/>
        <v>56</v>
      </c>
      <c r="F23" s="47">
        <f t="shared" si="0"/>
        <v>62</v>
      </c>
      <c r="G23" s="47">
        <f t="shared" si="0"/>
        <v>74</v>
      </c>
      <c r="H23" s="47">
        <f t="shared" si="0"/>
        <v>98</v>
      </c>
      <c r="I23" s="47">
        <f t="shared" si="0"/>
        <v>17</v>
      </c>
      <c r="J23" s="47">
        <f t="shared" si="0"/>
        <v>4</v>
      </c>
      <c r="K23" s="47">
        <f t="shared" si="0"/>
        <v>29</v>
      </c>
      <c r="L23" s="47">
        <f t="shared" si="0"/>
        <v>23</v>
      </c>
      <c r="M23" s="47">
        <f t="shared" si="0"/>
        <v>18</v>
      </c>
      <c r="N23" s="47">
        <f t="shared" si="0"/>
        <v>2</v>
      </c>
      <c r="O23" s="4">
        <f t="shared" si="0"/>
        <v>13</v>
      </c>
      <c r="P23" s="4">
        <f t="shared" si="0"/>
        <v>2</v>
      </c>
      <c r="Q23" s="4">
        <v>21</v>
      </c>
      <c r="R23" s="4"/>
      <c r="S23" s="4">
        <v>39</v>
      </c>
      <c r="T23" s="7">
        <f>SUM(T5:T22)</f>
        <v>221.25</v>
      </c>
    </row>
    <row r="24" spans="1:20" ht="27" hidden="1" customHeight="1" x14ac:dyDescent="0.3">
      <c r="A24" s="42"/>
      <c r="B24" s="42" t="s">
        <v>184</v>
      </c>
      <c r="C24" s="47">
        <v>55</v>
      </c>
      <c r="D24" s="47">
        <v>44</v>
      </c>
      <c r="E24" s="47">
        <v>50</v>
      </c>
      <c r="F24" s="47">
        <v>62</v>
      </c>
      <c r="G24" s="47">
        <v>70</v>
      </c>
      <c r="H24" s="47">
        <v>97</v>
      </c>
      <c r="I24" s="47"/>
      <c r="J24" s="47"/>
      <c r="K24" s="47">
        <v>15</v>
      </c>
      <c r="L24" s="47">
        <v>15</v>
      </c>
      <c r="M24" s="47">
        <v>7</v>
      </c>
      <c r="N24" s="47">
        <v>2</v>
      </c>
      <c r="T24" s="2"/>
    </row>
    <row r="25" spans="1:20" ht="52.5" customHeight="1" x14ac:dyDescent="0.3"/>
  </sheetData>
  <autoFilter ref="B3:B23" xr:uid="{00000000-0009-0000-0000-000000000000}"/>
  <mergeCells count="15">
    <mergeCell ref="T3:T4"/>
    <mergeCell ref="A23:B23"/>
    <mergeCell ref="A3:A4"/>
    <mergeCell ref="B3:B4"/>
    <mergeCell ref="S3:S4"/>
    <mergeCell ref="A1:S1"/>
    <mergeCell ref="O3:P3"/>
    <mergeCell ref="Q3:R3"/>
    <mergeCell ref="C3:D3"/>
    <mergeCell ref="E3:F3"/>
    <mergeCell ref="G3:H3"/>
    <mergeCell ref="M3:N3"/>
    <mergeCell ref="I3:J3"/>
    <mergeCell ref="A2:N2"/>
    <mergeCell ref="K3:L3"/>
  </mergeCells>
  <pageMargins left="0.7" right="0.7" top="0.25" bottom="0.25" header="0.3" footer="0.3"/>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7511-34EA-4030-936C-A2A21BF150C3}">
  <dimension ref="A1:AE41"/>
  <sheetViews>
    <sheetView tabSelected="1" topLeftCell="A13" workbookViewId="0">
      <selection activeCell="D18" sqref="D18"/>
    </sheetView>
  </sheetViews>
  <sheetFormatPr defaultRowHeight="15.6" x14ac:dyDescent="0.3"/>
  <cols>
    <col min="1" max="1" width="4.59765625" style="62" bestFit="1" customWidth="1"/>
    <col min="2" max="2" width="11.09765625" style="62" bestFit="1" customWidth="1"/>
    <col min="3" max="3" width="7.3984375" style="62" customWidth="1"/>
    <col min="4" max="4" width="9.296875" style="62" customWidth="1"/>
    <col min="5" max="5" width="7.5" style="62" bestFit="1" customWidth="1"/>
    <col min="6" max="6" width="6.5" style="62" bestFit="1" customWidth="1"/>
    <col min="7" max="7" width="7.5" style="62" bestFit="1" customWidth="1"/>
    <col min="8" max="8" width="5.59765625" style="62" bestFit="1" customWidth="1"/>
    <col min="9" max="10" width="7.5" style="62" bestFit="1" customWidth="1"/>
    <col min="11" max="11" width="8.09765625" style="62" customWidth="1"/>
    <col min="12" max="12" width="7.5" style="62" bestFit="1" customWidth="1"/>
    <col min="13" max="14" width="5.59765625" style="62" hidden="1" customWidth="1"/>
    <col min="15" max="15" width="6.5" style="62" customWidth="1"/>
    <col min="16" max="16" width="6.796875" style="62" customWidth="1"/>
    <col min="17" max="17" width="5.19921875" style="62" hidden="1" customWidth="1"/>
    <col min="18" max="18" width="6.5" style="62" hidden="1" customWidth="1"/>
    <col min="19" max="19" width="7.5" style="62" hidden="1" customWidth="1"/>
    <col min="20" max="23" width="5.59765625" style="62" hidden="1" customWidth="1"/>
    <col min="24" max="24" width="4" style="62" hidden="1" customWidth="1"/>
    <col min="25" max="25" width="4.3984375" style="62" hidden="1" customWidth="1"/>
    <col min="26" max="26" width="7.09765625" style="62" hidden="1" customWidth="1"/>
    <col min="27" max="30" width="8" style="62" customWidth="1"/>
    <col min="31" max="16384" width="8.796875" style="62"/>
  </cols>
  <sheetData>
    <row r="1" spans="1:31" ht="18" x14ac:dyDescent="0.35">
      <c r="A1" s="104" t="s">
        <v>42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row>
    <row r="2" spans="1:31" ht="18" x14ac:dyDescent="0.35">
      <c r="A2" s="105" t="s">
        <v>317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1" x14ac:dyDescent="0.3">
      <c r="A3" s="106" t="s">
        <v>27</v>
      </c>
      <c r="B3" s="106" t="s">
        <v>26</v>
      </c>
      <c r="C3" s="96" t="s">
        <v>28</v>
      </c>
      <c r="D3" s="103"/>
      <c r="E3" s="96" t="s">
        <v>269</v>
      </c>
      <c r="F3" s="97"/>
      <c r="G3" s="97"/>
      <c r="H3" s="97"/>
      <c r="I3" s="97"/>
      <c r="J3" s="63"/>
      <c r="K3" s="97" t="s">
        <v>261</v>
      </c>
      <c r="L3" s="97"/>
      <c r="M3" s="97"/>
      <c r="N3" s="97"/>
      <c r="O3" s="97"/>
      <c r="P3" s="103"/>
      <c r="Q3" s="63"/>
      <c r="R3" s="97" t="s">
        <v>262</v>
      </c>
      <c r="S3" s="97"/>
      <c r="T3" s="97"/>
      <c r="U3" s="97"/>
      <c r="V3" s="97"/>
      <c r="W3" s="103"/>
      <c r="X3" s="96" t="s">
        <v>260</v>
      </c>
      <c r="Y3" s="97"/>
      <c r="Z3" s="103"/>
      <c r="AA3" s="108" t="s">
        <v>32</v>
      </c>
      <c r="AB3" s="108"/>
      <c r="AC3" s="96" t="s">
        <v>183</v>
      </c>
      <c r="AD3" s="103"/>
    </row>
    <row r="4" spans="1:31" ht="62.4" x14ac:dyDescent="0.3">
      <c r="A4" s="107"/>
      <c r="B4" s="107"/>
      <c r="C4" s="53" t="s">
        <v>17</v>
      </c>
      <c r="D4" s="53" t="s">
        <v>33</v>
      </c>
      <c r="E4" s="53" t="s">
        <v>263</v>
      </c>
      <c r="F4" s="53" t="s">
        <v>250</v>
      </c>
      <c r="G4" s="53" t="s">
        <v>249</v>
      </c>
      <c r="H4" s="53" t="s">
        <v>253</v>
      </c>
      <c r="I4" s="53" t="s">
        <v>249</v>
      </c>
      <c r="J4" s="53" t="s">
        <v>263</v>
      </c>
      <c r="K4" s="53" t="s">
        <v>250</v>
      </c>
      <c r="L4" s="53" t="s">
        <v>249</v>
      </c>
      <c r="M4" s="53" t="s">
        <v>251</v>
      </c>
      <c r="N4" s="53" t="s">
        <v>252</v>
      </c>
      <c r="O4" s="53" t="s">
        <v>253</v>
      </c>
      <c r="P4" s="64" t="s">
        <v>254</v>
      </c>
      <c r="Q4" s="64" t="s">
        <v>263</v>
      </c>
      <c r="R4" s="53" t="s">
        <v>250</v>
      </c>
      <c r="S4" s="53" t="s">
        <v>249</v>
      </c>
      <c r="T4" s="53" t="s">
        <v>251</v>
      </c>
      <c r="U4" s="53" t="s">
        <v>252</v>
      </c>
      <c r="V4" s="53" t="s">
        <v>253</v>
      </c>
      <c r="W4" s="64" t="s">
        <v>254</v>
      </c>
      <c r="X4" s="64" t="s">
        <v>258</v>
      </c>
      <c r="Y4" s="64" t="s">
        <v>259</v>
      </c>
      <c r="Z4" s="64" t="s">
        <v>292</v>
      </c>
      <c r="AA4" s="64" t="s">
        <v>255</v>
      </c>
      <c r="AB4" s="64" t="s">
        <v>256</v>
      </c>
      <c r="AC4" s="64" t="s">
        <v>255</v>
      </c>
      <c r="AD4" s="64" t="s">
        <v>256</v>
      </c>
    </row>
    <row r="5" spans="1:31" ht="27.6" customHeight="1" x14ac:dyDescent="0.3">
      <c r="A5" s="65">
        <v>1</v>
      </c>
      <c r="B5" s="61" t="s">
        <v>140</v>
      </c>
      <c r="C5" s="53">
        <v>14</v>
      </c>
      <c r="D5" s="66">
        <v>12</v>
      </c>
      <c r="E5" s="66">
        <v>15</v>
      </c>
      <c r="F5" s="66">
        <v>8</v>
      </c>
      <c r="G5" s="66">
        <f>F5/E5%</f>
        <v>53.333333333333336</v>
      </c>
      <c r="H5" s="66">
        <v>7</v>
      </c>
      <c r="I5" s="81">
        <f>H5/E5%</f>
        <v>46.666666666666671</v>
      </c>
      <c r="J5" s="60">
        <v>4</v>
      </c>
      <c r="K5" s="57">
        <v>4</v>
      </c>
      <c r="L5" s="67">
        <f>K5/J5%</f>
        <v>100</v>
      </c>
      <c r="M5" s="53">
        <v>1</v>
      </c>
      <c r="N5" s="53">
        <v>0</v>
      </c>
      <c r="O5" s="57">
        <v>4</v>
      </c>
      <c r="P5" s="67">
        <f>O5/J5%</f>
        <v>100</v>
      </c>
      <c r="Q5" s="66">
        <v>18</v>
      </c>
      <c r="R5" s="53">
        <v>10</v>
      </c>
      <c r="S5" s="67">
        <f>R5/Q5%</f>
        <v>55.555555555555557</v>
      </c>
      <c r="T5" s="53">
        <v>7</v>
      </c>
      <c r="U5" s="53">
        <v>2</v>
      </c>
      <c r="V5" s="53">
        <v>9</v>
      </c>
      <c r="W5" s="67">
        <f>V5/Q5%</f>
        <v>50</v>
      </c>
      <c r="X5" s="66">
        <v>9</v>
      </c>
      <c r="Y5" s="66">
        <v>12</v>
      </c>
      <c r="Z5" s="68" t="s">
        <v>315</v>
      </c>
      <c r="AA5" s="53"/>
      <c r="AB5" s="53"/>
      <c r="AC5" s="53"/>
      <c r="AD5" s="53"/>
      <c r="AE5" s="69"/>
    </row>
    <row r="6" spans="1:31" ht="27" customHeight="1" x14ac:dyDescent="0.3">
      <c r="A6" s="70">
        <v>1</v>
      </c>
      <c r="B6" s="71" t="s">
        <v>0</v>
      </c>
      <c r="C6" s="53">
        <v>5</v>
      </c>
      <c r="D6" s="72">
        <v>5</v>
      </c>
      <c r="E6" s="73">
        <v>4</v>
      </c>
      <c r="F6" s="73">
        <v>2</v>
      </c>
      <c r="G6" s="66">
        <f t="shared" ref="G6:G22" si="0">F6/E6%</f>
        <v>50</v>
      </c>
      <c r="H6" s="73">
        <v>2</v>
      </c>
      <c r="I6" s="66">
        <f t="shared" ref="I6:I22" si="1">H6/E6%</f>
        <v>50</v>
      </c>
      <c r="J6" s="60">
        <v>4</v>
      </c>
      <c r="K6" s="57">
        <v>2</v>
      </c>
      <c r="L6" s="67">
        <f t="shared" ref="L6:L23" si="2">K6/J6%</f>
        <v>50</v>
      </c>
      <c r="M6" s="53">
        <v>3</v>
      </c>
      <c r="N6" s="53">
        <v>1</v>
      </c>
      <c r="O6" s="57">
        <v>2</v>
      </c>
      <c r="P6" s="67">
        <f t="shared" ref="P6:P23" si="3">O6/J6%</f>
        <v>50</v>
      </c>
      <c r="Q6" s="66">
        <v>3</v>
      </c>
      <c r="R6" s="53">
        <v>1</v>
      </c>
      <c r="S6" s="67">
        <f t="shared" ref="S6:S22" si="4">R6/Q6%</f>
        <v>33.333333333333336</v>
      </c>
      <c r="T6" s="53">
        <v>2</v>
      </c>
      <c r="U6" s="53">
        <v>0</v>
      </c>
      <c r="V6" s="53">
        <v>1</v>
      </c>
      <c r="W6" s="67">
        <f t="shared" ref="W6:W22" si="5">V6/Q6%</f>
        <v>33.333333333333336</v>
      </c>
      <c r="X6" s="53">
        <v>2</v>
      </c>
      <c r="Y6" s="53">
        <v>2</v>
      </c>
      <c r="Z6" s="74" t="s">
        <v>306</v>
      </c>
      <c r="AA6" s="53">
        <v>2</v>
      </c>
      <c r="AB6" s="66">
        <v>2</v>
      </c>
      <c r="AC6" s="53">
        <v>1</v>
      </c>
      <c r="AD6" s="53"/>
      <c r="AE6" s="69"/>
    </row>
    <row r="7" spans="1:31" ht="27" customHeight="1" x14ac:dyDescent="0.3">
      <c r="A7" s="65">
        <v>2</v>
      </c>
      <c r="B7" s="61" t="s">
        <v>1</v>
      </c>
      <c r="C7" s="53">
        <v>3</v>
      </c>
      <c r="D7" s="66">
        <v>1</v>
      </c>
      <c r="E7" s="66">
        <v>3</v>
      </c>
      <c r="F7" s="66">
        <v>1</v>
      </c>
      <c r="G7" s="81">
        <f t="shared" si="0"/>
        <v>33.333333333333336</v>
      </c>
      <c r="H7" s="66">
        <v>1</v>
      </c>
      <c r="I7" s="81">
        <f t="shared" si="1"/>
        <v>33.333333333333336</v>
      </c>
      <c r="J7" s="60">
        <v>4</v>
      </c>
      <c r="K7" s="57">
        <v>2</v>
      </c>
      <c r="L7" s="67">
        <f t="shared" si="2"/>
        <v>50</v>
      </c>
      <c r="M7" s="53">
        <v>3</v>
      </c>
      <c r="N7" s="53">
        <v>0</v>
      </c>
      <c r="O7" s="57">
        <v>2</v>
      </c>
      <c r="P7" s="67">
        <f t="shared" si="3"/>
        <v>50</v>
      </c>
      <c r="Q7" s="66">
        <v>3</v>
      </c>
      <c r="R7" s="53">
        <v>1</v>
      </c>
      <c r="S7" s="67">
        <f t="shared" si="4"/>
        <v>33.333333333333336</v>
      </c>
      <c r="T7" s="53">
        <v>2</v>
      </c>
      <c r="U7" s="53">
        <v>0</v>
      </c>
      <c r="V7" s="53">
        <v>1</v>
      </c>
      <c r="W7" s="67">
        <f t="shared" si="5"/>
        <v>33.333333333333336</v>
      </c>
      <c r="X7" s="53">
        <v>1</v>
      </c>
      <c r="Y7" s="53"/>
      <c r="Z7" s="66"/>
      <c r="AA7" s="53">
        <v>1</v>
      </c>
      <c r="AB7" s="66">
        <v>0</v>
      </c>
      <c r="AC7" s="53">
        <v>1</v>
      </c>
      <c r="AD7" s="53"/>
      <c r="AE7" s="69"/>
    </row>
    <row r="8" spans="1:31" ht="27" customHeight="1" x14ac:dyDescent="0.3">
      <c r="A8" s="70">
        <v>3</v>
      </c>
      <c r="B8" s="61" t="s">
        <v>2</v>
      </c>
      <c r="C8" s="53">
        <v>3</v>
      </c>
      <c r="D8" s="66">
        <v>3</v>
      </c>
      <c r="E8" s="66">
        <v>3</v>
      </c>
      <c r="F8" s="66">
        <v>3</v>
      </c>
      <c r="G8" s="66">
        <f t="shared" si="0"/>
        <v>100</v>
      </c>
      <c r="H8" s="66">
        <v>2</v>
      </c>
      <c r="I8" s="66">
        <f t="shared" si="1"/>
        <v>66.666666666666671</v>
      </c>
      <c r="J8" s="60">
        <v>2</v>
      </c>
      <c r="K8" s="57">
        <v>2</v>
      </c>
      <c r="L8" s="67">
        <f t="shared" si="2"/>
        <v>100</v>
      </c>
      <c r="M8" s="53">
        <v>1</v>
      </c>
      <c r="N8" s="53">
        <v>0</v>
      </c>
      <c r="O8" s="57">
        <v>1</v>
      </c>
      <c r="P8" s="67">
        <f t="shared" si="3"/>
        <v>50</v>
      </c>
      <c r="Q8" s="66">
        <v>2</v>
      </c>
      <c r="R8" s="53">
        <v>0</v>
      </c>
      <c r="S8" s="67">
        <f t="shared" si="4"/>
        <v>0</v>
      </c>
      <c r="T8" s="53">
        <v>2</v>
      </c>
      <c r="U8" s="53">
        <v>0</v>
      </c>
      <c r="V8" s="53">
        <v>0</v>
      </c>
      <c r="W8" s="67">
        <f t="shared" si="5"/>
        <v>0</v>
      </c>
      <c r="X8" s="53">
        <v>1</v>
      </c>
      <c r="Y8" s="53"/>
      <c r="Z8" s="66"/>
      <c r="AA8" s="53">
        <v>1</v>
      </c>
      <c r="AB8" s="66">
        <v>1</v>
      </c>
      <c r="AC8" s="53">
        <v>1</v>
      </c>
      <c r="AD8" s="53"/>
      <c r="AE8" s="69"/>
    </row>
    <row r="9" spans="1:31" ht="27" customHeight="1" x14ac:dyDescent="0.3">
      <c r="A9" s="65">
        <v>4</v>
      </c>
      <c r="B9" s="61" t="s">
        <v>3</v>
      </c>
      <c r="C9" s="53">
        <v>3</v>
      </c>
      <c r="D9" s="66">
        <v>2</v>
      </c>
      <c r="E9" s="66">
        <v>2</v>
      </c>
      <c r="F9" s="66">
        <v>1</v>
      </c>
      <c r="G9" s="66">
        <f t="shared" si="0"/>
        <v>50</v>
      </c>
      <c r="H9" s="66">
        <v>1</v>
      </c>
      <c r="I9" s="66">
        <f t="shared" si="1"/>
        <v>50</v>
      </c>
      <c r="J9" s="57">
        <v>6</v>
      </c>
      <c r="K9" s="57">
        <v>3</v>
      </c>
      <c r="L9" s="67">
        <f t="shared" si="2"/>
        <v>50</v>
      </c>
      <c r="M9" s="53">
        <v>6</v>
      </c>
      <c r="N9" s="53">
        <v>0</v>
      </c>
      <c r="O9" s="57">
        <v>2</v>
      </c>
      <c r="P9" s="82">
        <f t="shared" si="3"/>
        <v>33.333333333333336</v>
      </c>
      <c r="Q9" s="66">
        <v>3</v>
      </c>
      <c r="R9" s="53">
        <v>0</v>
      </c>
      <c r="S9" s="67">
        <f t="shared" si="4"/>
        <v>0</v>
      </c>
      <c r="T9" s="53">
        <v>3</v>
      </c>
      <c r="U9" s="53">
        <v>0</v>
      </c>
      <c r="V9" s="53">
        <v>0</v>
      </c>
      <c r="W9" s="67">
        <f t="shared" si="5"/>
        <v>0</v>
      </c>
      <c r="X9" s="53">
        <v>1</v>
      </c>
      <c r="Y9" s="53"/>
      <c r="Z9" s="66"/>
      <c r="AA9" s="53">
        <v>2</v>
      </c>
      <c r="AB9" s="66">
        <v>0</v>
      </c>
      <c r="AC9" s="53">
        <v>1</v>
      </c>
      <c r="AD9" s="53"/>
      <c r="AE9" s="69"/>
    </row>
    <row r="10" spans="1:31" ht="27" customHeight="1" x14ac:dyDescent="0.3">
      <c r="A10" s="70">
        <v>5</v>
      </c>
      <c r="B10" s="61" t="s">
        <v>4</v>
      </c>
      <c r="C10" s="53">
        <v>2</v>
      </c>
      <c r="D10" s="66">
        <v>2</v>
      </c>
      <c r="E10" s="66">
        <v>2</v>
      </c>
      <c r="F10" s="66">
        <v>2</v>
      </c>
      <c r="G10" s="66">
        <f t="shared" si="0"/>
        <v>100</v>
      </c>
      <c r="H10" s="66">
        <v>2</v>
      </c>
      <c r="I10" s="66">
        <f t="shared" si="1"/>
        <v>100</v>
      </c>
      <c r="J10" s="57">
        <v>2</v>
      </c>
      <c r="K10" s="57">
        <v>2</v>
      </c>
      <c r="L10" s="67">
        <f t="shared" si="2"/>
        <v>100</v>
      </c>
      <c r="M10" s="53">
        <v>1</v>
      </c>
      <c r="N10" s="53">
        <v>1</v>
      </c>
      <c r="O10" s="57">
        <v>2</v>
      </c>
      <c r="P10" s="67">
        <f t="shared" si="3"/>
        <v>100</v>
      </c>
      <c r="Q10" s="66">
        <v>3</v>
      </c>
      <c r="R10" s="53">
        <v>2</v>
      </c>
      <c r="S10" s="67">
        <f t="shared" si="4"/>
        <v>66.666666666666671</v>
      </c>
      <c r="T10" s="53">
        <v>1</v>
      </c>
      <c r="U10" s="53">
        <v>0</v>
      </c>
      <c r="V10" s="53">
        <v>2</v>
      </c>
      <c r="W10" s="67">
        <f t="shared" si="5"/>
        <v>66.666666666666671</v>
      </c>
      <c r="X10" s="53">
        <v>2</v>
      </c>
      <c r="Y10" s="53"/>
      <c r="Z10" s="66"/>
      <c r="AA10" s="53">
        <v>2</v>
      </c>
      <c r="AB10" s="66">
        <v>1</v>
      </c>
      <c r="AC10" s="53">
        <v>1</v>
      </c>
      <c r="AD10" s="53"/>
      <c r="AE10" s="69"/>
    </row>
    <row r="11" spans="1:31" ht="27" customHeight="1" x14ac:dyDescent="0.3">
      <c r="A11" s="65">
        <v>6</v>
      </c>
      <c r="B11" s="61" t="s">
        <v>5</v>
      </c>
      <c r="C11" s="53">
        <v>3</v>
      </c>
      <c r="D11" s="66">
        <v>2</v>
      </c>
      <c r="E11" s="66">
        <v>5</v>
      </c>
      <c r="F11" s="66">
        <v>3</v>
      </c>
      <c r="G11" s="66">
        <f t="shared" si="0"/>
        <v>60</v>
      </c>
      <c r="H11" s="66">
        <v>2</v>
      </c>
      <c r="I11" s="81">
        <f t="shared" si="1"/>
        <v>40</v>
      </c>
      <c r="J11" s="57">
        <v>4</v>
      </c>
      <c r="K11" s="57">
        <v>3</v>
      </c>
      <c r="L11" s="67">
        <f t="shared" si="2"/>
        <v>75</v>
      </c>
      <c r="M11" s="53">
        <v>2</v>
      </c>
      <c r="N11" s="53">
        <v>1</v>
      </c>
      <c r="O11" s="57">
        <v>2</v>
      </c>
      <c r="P11" s="67">
        <f t="shared" si="3"/>
        <v>50</v>
      </c>
      <c r="Q11" s="66">
        <v>6</v>
      </c>
      <c r="R11" s="53">
        <v>1</v>
      </c>
      <c r="S11" s="67">
        <f t="shared" si="4"/>
        <v>16.666666666666668</v>
      </c>
      <c r="T11" s="53">
        <v>4</v>
      </c>
      <c r="U11" s="53">
        <v>1</v>
      </c>
      <c r="V11" s="53">
        <v>1</v>
      </c>
      <c r="W11" s="67">
        <f t="shared" si="5"/>
        <v>16.666666666666668</v>
      </c>
      <c r="X11" s="53">
        <v>1</v>
      </c>
      <c r="Y11" s="53"/>
      <c r="Z11" s="66"/>
      <c r="AA11" s="53">
        <v>1</v>
      </c>
      <c r="AB11" s="66">
        <v>2</v>
      </c>
      <c r="AC11" s="53">
        <v>1</v>
      </c>
      <c r="AD11" s="53"/>
      <c r="AE11" s="69"/>
    </row>
    <row r="12" spans="1:31" ht="27" customHeight="1" x14ac:dyDescent="0.3">
      <c r="A12" s="70">
        <v>7</v>
      </c>
      <c r="B12" s="61" t="s">
        <v>6</v>
      </c>
      <c r="C12" s="53">
        <v>3</v>
      </c>
      <c r="D12" s="66">
        <v>3</v>
      </c>
      <c r="E12" s="66">
        <v>2</v>
      </c>
      <c r="F12" s="66">
        <v>2</v>
      </c>
      <c r="G12" s="66">
        <f t="shared" si="0"/>
        <v>100</v>
      </c>
      <c r="H12" s="66">
        <v>1</v>
      </c>
      <c r="I12" s="66">
        <f t="shared" si="1"/>
        <v>50</v>
      </c>
      <c r="J12" s="57">
        <v>4</v>
      </c>
      <c r="K12" s="57">
        <v>2</v>
      </c>
      <c r="L12" s="67">
        <f t="shared" si="2"/>
        <v>50</v>
      </c>
      <c r="M12" s="53">
        <v>1</v>
      </c>
      <c r="N12" s="53">
        <v>1</v>
      </c>
      <c r="O12" s="57">
        <v>2</v>
      </c>
      <c r="P12" s="67">
        <f t="shared" si="3"/>
        <v>50</v>
      </c>
      <c r="Q12" s="66">
        <v>4</v>
      </c>
      <c r="R12" s="53">
        <v>0</v>
      </c>
      <c r="S12" s="67">
        <f t="shared" si="4"/>
        <v>0</v>
      </c>
      <c r="T12" s="53">
        <v>3</v>
      </c>
      <c r="U12" s="53">
        <v>1</v>
      </c>
      <c r="V12" s="53">
        <v>0</v>
      </c>
      <c r="W12" s="67">
        <f t="shared" si="5"/>
        <v>0</v>
      </c>
      <c r="X12" s="53">
        <v>1</v>
      </c>
      <c r="Y12" s="53"/>
      <c r="Z12" s="66"/>
      <c r="AA12" s="53">
        <v>2</v>
      </c>
      <c r="AB12" s="66">
        <v>2</v>
      </c>
      <c r="AC12" s="53">
        <v>1</v>
      </c>
      <c r="AD12" s="53">
        <v>1</v>
      </c>
      <c r="AE12" s="69"/>
    </row>
    <row r="13" spans="1:31" ht="27" customHeight="1" x14ac:dyDescent="0.3">
      <c r="A13" s="65">
        <v>8</v>
      </c>
      <c r="B13" s="61" t="s">
        <v>7</v>
      </c>
      <c r="C13" s="53">
        <v>4</v>
      </c>
      <c r="D13" s="66">
        <v>3</v>
      </c>
      <c r="E13" s="66">
        <v>2</v>
      </c>
      <c r="F13" s="66">
        <v>1</v>
      </c>
      <c r="G13" s="66">
        <f t="shared" si="0"/>
        <v>50</v>
      </c>
      <c r="H13" s="66">
        <v>1</v>
      </c>
      <c r="I13" s="66">
        <f t="shared" si="1"/>
        <v>50</v>
      </c>
      <c r="J13" s="57">
        <v>6</v>
      </c>
      <c r="K13" s="57">
        <v>3</v>
      </c>
      <c r="L13" s="67">
        <f t="shared" si="2"/>
        <v>50</v>
      </c>
      <c r="M13" s="53">
        <v>2</v>
      </c>
      <c r="N13" s="53">
        <v>1</v>
      </c>
      <c r="O13" s="57">
        <v>2</v>
      </c>
      <c r="P13" s="82">
        <f t="shared" si="3"/>
        <v>33.333333333333336</v>
      </c>
      <c r="Q13" s="66">
        <v>4</v>
      </c>
      <c r="R13" s="53">
        <v>1</v>
      </c>
      <c r="S13" s="67">
        <f t="shared" si="4"/>
        <v>25</v>
      </c>
      <c r="T13" s="53">
        <v>3</v>
      </c>
      <c r="U13" s="53">
        <v>0</v>
      </c>
      <c r="V13" s="53">
        <v>1</v>
      </c>
      <c r="W13" s="67">
        <f t="shared" si="5"/>
        <v>25</v>
      </c>
      <c r="X13" s="53">
        <v>1</v>
      </c>
      <c r="Y13" s="53">
        <v>2</v>
      </c>
      <c r="Z13" s="74" t="s">
        <v>306</v>
      </c>
      <c r="AA13" s="53">
        <v>2</v>
      </c>
      <c r="AB13" s="66">
        <v>1</v>
      </c>
      <c r="AC13" s="53">
        <v>1</v>
      </c>
      <c r="AD13" s="53"/>
      <c r="AE13" s="69"/>
    </row>
    <row r="14" spans="1:31" ht="27" customHeight="1" x14ac:dyDescent="0.3">
      <c r="A14" s="70">
        <v>9</v>
      </c>
      <c r="B14" s="61" t="s">
        <v>8</v>
      </c>
      <c r="C14" s="53">
        <v>4</v>
      </c>
      <c r="D14" s="66">
        <v>3</v>
      </c>
      <c r="E14" s="66">
        <v>3</v>
      </c>
      <c r="F14" s="66">
        <v>3</v>
      </c>
      <c r="G14" s="66">
        <f t="shared" si="0"/>
        <v>100</v>
      </c>
      <c r="H14" s="66">
        <v>1</v>
      </c>
      <c r="I14" s="81">
        <f t="shared" si="1"/>
        <v>33.333333333333336</v>
      </c>
      <c r="J14" s="57">
        <v>8</v>
      </c>
      <c r="K14" s="57">
        <v>2</v>
      </c>
      <c r="L14" s="82">
        <f t="shared" si="2"/>
        <v>25</v>
      </c>
      <c r="M14" s="53">
        <v>4</v>
      </c>
      <c r="N14" s="53">
        <v>2</v>
      </c>
      <c r="O14" s="57">
        <v>2</v>
      </c>
      <c r="P14" s="82">
        <f t="shared" si="3"/>
        <v>25</v>
      </c>
      <c r="Q14" s="66">
        <v>1</v>
      </c>
      <c r="R14" s="53">
        <v>1</v>
      </c>
      <c r="S14" s="67">
        <f t="shared" si="4"/>
        <v>100</v>
      </c>
      <c r="T14" s="53">
        <v>1</v>
      </c>
      <c r="U14" s="53">
        <v>0</v>
      </c>
      <c r="V14" s="53">
        <v>0</v>
      </c>
      <c r="W14" s="67">
        <f t="shared" si="5"/>
        <v>0</v>
      </c>
      <c r="X14" s="53">
        <v>1</v>
      </c>
      <c r="Y14" s="53">
        <v>1</v>
      </c>
      <c r="Z14" s="74" t="s">
        <v>257</v>
      </c>
      <c r="AA14" s="53">
        <v>1</v>
      </c>
      <c r="AB14" s="66">
        <v>0</v>
      </c>
      <c r="AC14" s="53">
        <v>1</v>
      </c>
      <c r="AD14" s="53"/>
      <c r="AE14" s="69"/>
    </row>
    <row r="15" spans="1:31" ht="27" customHeight="1" x14ac:dyDescent="0.3">
      <c r="A15" s="65">
        <v>10</v>
      </c>
      <c r="B15" s="61" t="s">
        <v>9</v>
      </c>
      <c r="C15" s="53">
        <v>2</v>
      </c>
      <c r="D15" s="66">
        <v>1</v>
      </c>
      <c r="E15" s="66">
        <v>4</v>
      </c>
      <c r="F15" s="66">
        <v>2</v>
      </c>
      <c r="G15" s="66">
        <f t="shared" si="0"/>
        <v>50</v>
      </c>
      <c r="H15" s="66">
        <v>2</v>
      </c>
      <c r="I15" s="66">
        <f t="shared" si="1"/>
        <v>50</v>
      </c>
      <c r="J15" s="56">
        <v>4</v>
      </c>
      <c r="K15" s="56">
        <v>1</v>
      </c>
      <c r="L15" s="82">
        <f t="shared" si="2"/>
        <v>25</v>
      </c>
      <c r="M15" s="53">
        <v>1</v>
      </c>
      <c r="N15" s="53">
        <v>1</v>
      </c>
      <c r="O15" s="57">
        <v>1</v>
      </c>
      <c r="P15" s="82">
        <f t="shared" si="3"/>
        <v>25</v>
      </c>
      <c r="Q15" s="66">
        <v>5</v>
      </c>
      <c r="R15" s="53">
        <v>1</v>
      </c>
      <c r="S15" s="67">
        <f t="shared" si="4"/>
        <v>20</v>
      </c>
      <c r="T15" s="53">
        <v>3</v>
      </c>
      <c r="U15" s="53">
        <v>1</v>
      </c>
      <c r="V15" s="53">
        <v>1</v>
      </c>
      <c r="W15" s="67">
        <f t="shared" si="5"/>
        <v>20</v>
      </c>
      <c r="X15" s="53">
        <v>1</v>
      </c>
      <c r="Y15" s="53"/>
      <c r="Z15" s="66"/>
      <c r="AA15" s="53">
        <v>2</v>
      </c>
      <c r="AB15" s="66">
        <v>2</v>
      </c>
      <c r="AC15" s="53">
        <v>1</v>
      </c>
      <c r="AD15" s="53"/>
      <c r="AE15" s="69"/>
    </row>
    <row r="16" spans="1:31" ht="27" customHeight="1" x14ac:dyDescent="0.3">
      <c r="A16" s="70">
        <v>11</v>
      </c>
      <c r="B16" s="61" t="s">
        <v>10</v>
      </c>
      <c r="C16" s="53">
        <v>3</v>
      </c>
      <c r="D16" s="66">
        <v>2</v>
      </c>
      <c r="E16" s="66">
        <v>3</v>
      </c>
      <c r="F16" s="66">
        <v>1</v>
      </c>
      <c r="G16" s="81">
        <f t="shared" si="0"/>
        <v>33.333333333333336</v>
      </c>
      <c r="H16" s="66">
        <v>1</v>
      </c>
      <c r="I16" s="81">
        <f t="shared" si="1"/>
        <v>33.333333333333336</v>
      </c>
      <c r="J16" s="56">
        <v>2</v>
      </c>
      <c r="K16" s="56">
        <v>1</v>
      </c>
      <c r="L16" s="67">
        <f t="shared" si="2"/>
        <v>50</v>
      </c>
      <c r="M16" s="53">
        <v>2</v>
      </c>
      <c r="N16" s="53">
        <v>0</v>
      </c>
      <c r="O16" s="57">
        <v>1</v>
      </c>
      <c r="P16" s="67">
        <f t="shared" si="3"/>
        <v>50</v>
      </c>
      <c r="Q16" s="66">
        <v>5</v>
      </c>
      <c r="R16" s="53">
        <v>1</v>
      </c>
      <c r="S16" s="67">
        <f t="shared" si="4"/>
        <v>20</v>
      </c>
      <c r="T16" s="53">
        <v>4</v>
      </c>
      <c r="U16" s="53">
        <v>0</v>
      </c>
      <c r="V16" s="53">
        <v>1</v>
      </c>
      <c r="W16" s="67">
        <f t="shared" si="5"/>
        <v>20</v>
      </c>
      <c r="X16" s="53"/>
      <c r="Y16" s="53"/>
      <c r="Z16" s="66"/>
      <c r="AA16" s="53">
        <v>1</v>
      </c>
      <c r="AB16" s="66">
        <v>2</v>
      </c>
      <c r="AC16" s="53">
        <v>1</v>
      </c>
      <c r="AD16" s="53"/>
      <c r="AE16" s="69"/>
    </row>
    <row r="17" spans="1:31" ht="27" customHeight="1" x14ac:dyDescent="0.3">
      <c r="A17" s="65">
        <v>12</v>
      </c>
      <c r="B17" s="61" t="s">
        <v>11</v>
      </c>
      <c r="C17" s="53">
        <v>3</v>
      </c>
      <c r="D17" s="66">
        <v>3</v>
      </c>
      <c r="E17" s="66">
        <v>1</v>
      </c>
      <c r="F17" s="66">
        <v>0</v>
      </c>
      <c r="G17" s="81">
        <f t="shared" si="0"/>
        <v>0</v>
      </c>
      <c r="H17" s="66">
        <v>0</v>
      </c>
      <c r="I17" s="81">
        <f t="shared" si="1"/>
        <v>0</v>
      </c>
      <c r="J17" s="56">
        <v>2</v>
      </c>
      <c r="K17" s="56">
        <v>2</v>
      </c>
      <c r="L17" s="67">
        <f t="shared" si="2"/>
        <v>100</v>
      </c>
      <c r="M17" s="53">
        <v>2</v>
      </c>
      <c r="N17" s="53">
        <v>0</v>
      </c>
      <c r="O17" s="57">
        <v>1</v>
      </c>
      <c r="P17" s="67">
        <f t="shared" si="3"/>
        <v>50</v>
      </c>
      <c r="Q17" s="66">
        <v>2</v>
      </c>
      <c r="R17" s="53">
        <v>1</v>
      </c>
      <c r="S17" s="67">
        <f t="shared" si="4"/>
        <v>50</v>
      </c>
      <c r="T17" s="53">
        <v>1</v>
      </c>
      <c r="U17" s="53">
        <v>0</v>
      </c>
      <c r="V17" s="53">
        <v>1</v>
      </c>
      <c r="W17" s="67">
        <f t="shared" si="5"/>
        <v>50</v>
      </c>
      <c r="X17" s="53">
        <v>1</v>
      </c>
      <c r="Y17" s="53"/>
      <c r="Z17" s="66"/>
      <c r="AA17" s="53">
        <v>1</v>
      </c>
      <c r="AB17" s="66">
        <v>3</v>
      </c>
      <c r="AC17" s="53">
        <v>1</v>
      </c>
      <c r="AD17" s="53"/>
      <c r="AE17" s="69"/>
    </row>
    <row r="18" spans="1:31" ht="28.2" customHeight="1" x14ac:dyDescent="0.3">
      <c r="A18" s="70">
        <v>13</v>
      </c>
      <c r="B18" s="61" t="s">
        <v>12</v>
      </c>
      <c r="C18" s="53">
        <v>4</v>
      </c>
      <c r="D18" s="66">
        <v>6</v>
      </c>
      <c r="E18" s="66">
        <v>3</v>
      </c>
      <c r="F18" s="66">
        <v>1</v>
      </c>
      <c r="G18" s="81">
        <f t="shared" si="0"/>
        <v>33.333333333333336</v>
      </c>
      <c r="H18" s="66">
        <v>1</v>
      </c>
      <c r="I18" s="81">
        <f t="shared" si="1"/>
        <v>33.333333333333336</v>
      </c>
      <c r="J18" s="56">
        <v>2</v>
      </c>
      <c r="K18" s="56">
        <v>1</v>
      </c>
      <c r="L18" s="67">
        <f t="shared" si="2"/>
        <v>50</v>
      </c>
      <c r="M18" s="53">
        <v>1</v>
      </c>
      <c r="N18" s="53">
        <v>0</v>
      </c>
      <c r="O18" s="57">
        <v>1</v>
      </c>
      <c r="P18" s="67">
        <f t="shared" si="3"/>
        <v>50</v>
      </c>
      <c r="Q18" s="66">
        <v>3</v>
      </c>
      <c r="R18" s="53">
        <v>1</v>
      </c>
      <c r="S18" s="67">
        <f t="shared" si="4"/>
        <v>33.333333333333336</v>
      </c>
      <c r="T18" s="53">
        <v>2</v>
      </c>
      <c r="U18" s="53">
        <v>0</v>
      </c>
      <c r="V18" s="53">
        <v>1</v>
      </c>
      <c r="W18" s="67">
        <f t="shared" si="5"/>
        <v>33.333333333333336</v>
      </c>
      <c r="X18" s="53"/>
      <c r="Y18" s="53"/>
      <c r="Z18" s="67"/>
      <c r="AA18" s="53">
        <v>2</v>
      </c>
      <c r="AB18" s="66">
        <v>2</v>
      </c>
      <c r="AC18" s="53">
        <v>1</v>
      </c>
      <c r="AD18" s="53">
        <v>1</v>
      </c>
      <c r="AE18" s="69"/>
    </row>
    <row r="19" spans="1:31" ht="27" customHeight="1" x14ac:dyDescent="0.3">
      <c r="A19" s="65">
        <v>14</v>
      </c>
      <c r="B19" s="61" t="s">
        <v>13</v>
      </c>
      <c r="C19" s="53">
        <v>3</v>
      </c>
      <c r="D19" s="66">
        <v>3</v>
      </c>
      <c r="E19" s="66">
        <v>3</v>
      </c>
      <c r="F19" s="66">
        <v>1</v>
      </c>
      <c r="G19" s="81">
        <f t="shared" si="0"/>
        <v>33.333333333333336</v>
      </c>
      <c r="H19" s="66">
        <v>0</v>
      </c>
      <c r="I19" s="81">
        <f t="shared" si="1"/>
        <v>0</v>
      </c>
      <c r="J19" s="56">
        <v>3</v>
      </c>
      <c r="K19" s="56">
        <v>1</v>
      </c>
      <c r="L19" s="82">
        <f t="shared" si="2"/>
        <v>33.333333333333336</v>
      </c>
      <c r="M19" s="53">
        <v>3</v>
      </c>
      <c r="N19" s="53">
        <v>0</v>
      </c>
      <c r="O19" s="57">
        <v>1</v>
      </c>
      <c r="P19" s="82">
        <f t="shared" si="3"/>
        <v>33.333333333333336</v>
      </c>
      <c r="Q19" s="66">
        <v>3</v>
      </c>
      <c r="R19" s="53">
        <v>0</v>
      </c>
      <c r="S19" s="67">
        <f t="shared" si="4"/>
        <v>0</v>
      </c>
      <c r="T19" s="53">
        <v>3</v>
      </c>
      <c r="U19" s="53">
        <v>0</v>
      </c>
      <c r="V19" s="53">
        <v>0</v>
      </c>
      <c r="W19" s="67">
        <f t="shared" si="5"/>
        <v>0</v>
      </c>
      <c r="X19" s="53">
        <v>1</v>
      </c>
      <c r="Y19" s="53"/>
      <c r="Z19" s="67"/>
      <c r="AA19" s="53">
        <v>2</v>
      </c>
      <c r="AB19" s="66">
        <v>1</v>
      </c>
      <c r="AC19" s="53">
        <v>1</v>
      </c>
      <c r="AD19" s="53"/>
      <c r="AE19" s="69"/>
    </row>
    <row r="20" spans="1:31" ht="27" customHeight="1" x14ac:dyDescent="0.3">
      <c r="A20" s="70">
        <v>15</v>
      </c>
      <c r="B20" s="61" t="s">
        <v>14</v>
      </c>
      <c r="C20" s="53">
        <v>3</v>
      </c>
      <c r="D20" s="66">
        <v>3</v>
      </c>
      <c r="E20" s="66">
        <v>4</v>
      </c>
      <c r="F20" s="66">
        <v>2</v>
      </c>
      <c r="G20" s="66">
        <f t="shared" si="0"/>
        <v>50</v>
      </c>
      <c r="H20" s="66">
        <v>2</v>
      </c>
      <c r="I20" s="66">
        <f t="shared" si="1"/>
        <v>50</v>
      </c>
      <c r="J20" s="56">
        <v>6</v>
      </c>
      <c r="K20" s="56">
        <v>4</v>
      </c>
      <c r="L20" s="67">
        <f t="shared" si="2"/>
        <v>66.666666666666671</v>
      </c>
      <c r="M20" s="53">
        <v>2</v>
      </c>
      <c r="N20" s="53">
        <v>1</v>
      </c>
      <c r="O20" s="57">
        <v>3</v>
      </c>
      <c r="P20" s="82">
        <f t="shared" si="3"/>
        <v>50</v>
      </c>
      <c r="Q20" s="66">
        <v>2</v>
      </c>
      <c r="R20" s="53">
        <v>0</v>
      </c>
      <c r="S20" s="67">
        <f t="shared" si="4"/>
        <v>0</v>
      </c>
      <c r="T20" s="53">
        <v>1</v>
      </c>
      <c r="U20" s="53">
        <v>1</v>
      </c>
      <c r="V20" s="53">
        <v>0</v>
      </c>
      <c r="W20" s="67">
        <f t="shared" si="5"/>
        <v>0</v>
      </c>
      <c r="X20" s="53">
        <v>1</v>
      </c>
      <c r="Y20" s="53">
        <v>1</v>
      </c>
      <c r="Z20" s="74" t="s">
        <v>257</v>
      </c>
      <c r="AA20" s="53">
        <v>2</v>
      </c>
      <c r="AB20" s="66">
        <v>1</v>
      </c>
      <c r="AC20" s="53">
        <v>1</v>
      </c>
      <c r="AD20" s="53"/>
      <c r="AE20" s="69"/>
    </row>
    <row r="21" spans="1:31" ht="27" customHeight="1" x14ac:dyDescent="0.3">
      <c r="A21" s="65">
        <v>16</v>
      </c>
      <c r="B21" s="61" t="s">
        <v>15</v>
      </c>
      <c r="C21" s="53">
        <v>3</v>
      </c>
      <c r="D21" s="66">
        <v>2</v>
      </c>
      <c r="E21" s="66">
        <v>2</v>
      </c>
      <c r="F21" s="66">
        <v>1</v>
      </c>
      <c r="G21" s="66">
        <f t="shared" si="0"/>
        <v>50</v>
      </c>
      <c r="H21" s="66">
        <v>1</v>
      </c>
      <c r="I21" s="66">
        <f t="shared" si="1"/>
        <v>50</v>
      </c>
      <c r="J21" s="56">
        <v>2</v>
      </c>
      <c r="K21" s="56">
        <v>1</v>
      </c>
      <c r="L21" s="67">
        <f t="shared" si="2"/>
        <v>50</v>
      </c>
      <c r="M21" s="53">
        <v>1</v>
      </c>
      <c r="N21" s="53">
        <v>0</v>
      </c>
      <c r="O21" s="57">
        <v>1</v>
      </c>
      <c r="P21" s="67">
        <f t="shared" si="3"/>
        <v>50</v>
      </c>
      <c r="Q21" s="66">
        <v>2</v>
      </c>
      <c r="R21" s="53">
        <v>0</v>
      </c>
      <c r="S21" s="67">
        <f t="shared" si="4"/>
        <v>0</v>
      </c>
      <c r="T21" s="53">
        <v>1</v>
      </c>
      <c r="U21" s="53">
        <v>0</v>
      </c>
      <c r="V21" s="53">
        <v>1</v>
      </c>
      <c r="W21" s="67">
        <f t="shared" si="5"/>
        <v>50</v>
      </c>
      <c r="X21" s="53">
        <v>1</v>
      </c>
      <c r="Y21" s="53"/>
      <c r="Z21" s="67"/>
      <c r="AA21" s="53">
        <v>1</v>
      </c>
      <c r="AB21" s="66">
        <v>1</v>
      </c>
      <c r="AC21" s="53">
        <v>1</v>
      </c>
      <c r="AD21" s="53"/>
      <c r="AE21" s="69"/>
    </row>
    <row r="22" spans="1:31" ht="27" customHeight="1" x14ac:dyDescent="0.3">
      <c r="A22" s="70">
        <v>17</v>
      </c>
      <c r="B22" s="61" t="s">
        <v>16</v>
      </c>
      <c r="C22" s="53">
        <v>6</v>
      </c>
      <c r="D22" s="66">
        <v>8</v>
      </c>
      <c r="E22" s="66">
        <v>5</v>
      </c>
      <c r="F22" s="66">
        <v>2</v>
      </c>
      <c r="G22" s="81">
        <f t="shared" si="0"/>
        <v>40</v>
      </c>
      <c r="H22" s="66">
        <v>2</v>
      </c>
      <c r="I22" s="66">
        <f t="shared" si="1"/>
        <v>40</v>
      </c>
      <c r="J22" s="56">
        <v>10</v>
      </c>
      <c r="K22" s="56">
        <v>4</v>
      </c>
      <c r="L22" s="82">
        <f t="shared" si="2"/>
        <v>40</v>
      </c>
      <c r="M22" s="53">
        <v>6</v>
      </c>
      <c r="N22" s="53">
        <v>0</v>
      </c>
      <c r="O22" s="57">
        <v>2</v>
      </c>
      <c r="P22" s="82">
        <f t="shared" si="3"/>
        <v>20</v>
      </c>
      <c r="Q22" s="66">
        <v>4</v>
      </c>
      <c r="R22" s="53">
        <v>1</v>
      </c>
      <c r="S22" s="67">
        <f t="shared" si="4"/>
        <v>25</v>
      </c>
      <c r="T22" s="53">
        <v>3</v>
      </c>
      <c r="U22" s="53">
        <v>0</v>
      </c>
      <c r="V22" s="53">
        <v>1</v>
      </c>
      <c r="W22" s="67">
        <f t="shared" si="5"/>
        <v>25</v>
      </c>
      <c r="X22" s="53">
        <v>3</v>
      </c>
      <c r="Y22" s="53"/>
      <c r="Z22" s="67"/>
      <c r="AA22" s="53">
        <v>4</v>
      </c>
      <c r="AB22" s="66">
        <v>4</v>
      </c>
      <c r="AC22" s="53">
        <v>1</v>
      </c>
      <c r="AD22" s="53"/>
      <c r="AE22" s="69"/>
    </row>
    <row r="23" spans="1:31" ht="27" customHeight="1" x14ac:dyDescent="0.3">
      <c r="A23" s="94" t="s">
        <v>43</v>
      </c>
      <c r="B23" s="94"/>
      <c r="C23" s="66">
        <f>SUM(C5:C22)</f>
        <v>71</v>
      </c>
      <c r="D23" s="66">
        <f>SUM(D5:D22)</f>
        <v>64</v>
      </c>
      <c r="E23" s="66">
        <f>SUM(E5:E22)</f>
        <v>66</v>
      </c>
      <c r="F23" s="66">
        <f>SUM(F5:F22)</f>
        <v>36</v>
      </c>
      <c r="G23" s="75">
        <f>F23/E23%</f>
        <v>54.54545454545454</v>
      </c>
      <c r="H23" s="66">
        <f>SUM(H5:H22)</f>
        <v>29</v>
      </c>
      <c r="I23" s="67">
        <f>H23/E23%</f>
        <v>43.939393939393938</v>
      </c>
      <c r="J23" s="53">
        <f>SUM(J5:J22)</f>
        <v>75</v>
      </c>
      <c r="K23" s="53">
        <f>SUM(K5:K22)</f>
        <v>40</v>
      </c>
      <c r="L23" s="67">
        <f t="shared" si="2"/>
        <v>53.333333333333336</v>
      </c>
      <c r="M23" s="53">
        <f>SUM(M5:M22)</f>
        <v>42</v>
      </c>
      <c r="N23" s="53">
        <f>SUM(N5:N22)</f>
        <v>9</v>
      </c>
      <c r="O23" s="53">
        <f>SUM(O5:O22)</f>
        <v>32</v>
      </c>
      <c r="P23" s="67">
        <f t="shared" si="3"/>
        <v>42.666666666666664</v>
      </c>
      <c r="Q23" s="66">
        <f>SUM(Q5:Q22)</f>
        <v>73</v>
      </c>
      <c r="R23" s="66">
        <f>SUM(R5:R22)</f>
        <v>22</v>
      </c>
      <c r="S23" s="67">
        <f>R23/Q23%</f>
        <v>30.136986301369863</v>
      </c>
      <c r="T23" s="53">
        <f>SUM(T5:T22)</f>
        <v>46</v>
      </c>
      <c r="U23" s="53">
        <f>SUM(U5:U22)</f>
        <v>6</v>
      </c>
      <c r="V23" s="53">
        <f>SUM(V5:V22)</f>
        <v>21</v>
      </c>
      <c r="W23" s="67">
        <f>V23/Q23%</f>
        <v>28.767123287671232</v>
      </c>
      <c r="X23" s="66">
        <f>SUM(X5:X22)</f>
        <v>28</v>
      </c>
      <c r="Y23" s="66">
        <f>SUM(Y5:Y22)</f>
        <v>18</v>
      </c>
      <c r="Z23" s="64" t="s">
        <v>309</v>
      </c>
      <c r="AA23" s="53">
        <f>SUM(AA5:AA22)</f>
        <v>29</v>
      </c>
      <c r="AB23" s="53">
        <f>SUM(AB5:AB22)</f>
        <v>25</v>
      </c>
      <c r="AC23" s="53">
        <f>SUM(AC5:AC22)</f>
        <v>17</v>
      </c>
      <c r="AD23" s="53">
        <f>SUM(AD5:AD22)</f>
        <v>2</v>
      </c>
      <c r="AE23" s="69"/>
    </row>
    <row r="24" spans="1:31" ht="27" customHeight="1" x14ac:dyDescent="0.3">
      <c r="A24" s="98" t="s">
        <v>184</v>
      </c>
      <c r="B24" s="99"/>
      <c r="C24" s="53">
        <v>61</v>
      </c>
      <c r="D24" s="53">
        <v>61</v>
      </c>
      <c r="E24" s="53"/>
      <c r="F24" s="53"/>
      <c r="G24" s="53"/>
      <c r="H24" s="53"/>
      <c r="I24" s="53"/>
      <c r="J24" s="53"/>
      <c r="K24" s="76">
        <v>0.5</v>
      </c>
      <c r="L24" s="53"/>
      <c r="M24" s="53"/>
      <c r="N24" s="53"/>
      <c r="O24" s="53"/>
      <c r="P24" s="76">
        <v>0.5</v>
      </c>
      <c r="Q24" s="53"/>
      <c r="R24" s="53"/>
      <c r="S24" s="76">
        <v>0.5</v>
      </c>
      <c r="T24" s="53"/>
      <c r="U24" s="53"/>
      <c r="V24" s="53"/>
      <c r="W24" s="76">
        <v>0.5</v>
      </c>
      <c r="X24" s="53">
        <v>15</v>
      </c>
      <c r="Y24" s="53">
        <v>18</v>
      </c>
      <c r="Z24" s="53"/>
      <c r="AA24" s="53">
        <v>25</v>
      </c>
      <c r="AB24" s="53">
        <v>25</v>
      </c>
      <c r="AC24" s="53">
        <v>7</v>
      </c>
      <c r="AD24" s="53">
        <v>2</v>
      </c>
    </row>
    <row r="25" spans="1:31" x14ac:dyDescent="0.3">
      <c r="A25" s="100" t="s">
        <v>285</v>
      </c>
      <c r="B25" s="100"/>
      <c r="C25" s="100"/>
      <c r="D25" s="100"/>
      <c r="E25" s="101"/>
      <c r="F25" s="61">
        <f>(F23+K23+2)/(E23+J23+2)%</f>
        <v>54.545454545454547</v>
      </c>
      <c r="H25" s="94" t="s">
        <v>288</v>
      </c>
      <c r="I25" s="94"/>
      <c r="J25" s="94"/>
      <c r="K25" s="94"/>
      <c r="L25" s="94"/>
      <c r="M25" s="94"/>
      <c r="N25" s="94"/>
      <c r="O25" s="94"/>
      <c r="P25" s="77">
        <v>0.53</v>
      </c>
      <c r="Z25" s="78"/>
    </row>
    <row r="26" spans="1:31" x14ac:dyDescent="0.3">
      <c r="A26" s="95" t="s">
        <v>286</v>
      </c>
      <c r="B26" s="95"/>
      <c r="C26" s="95"/>
      <c r="D26" s="95"/>
      <c r="E26" s="102"/>
      <c r="F26" s="61">
        <f>(H23+O23+1)/(E23+J23+2)%</f>
        <v>43.35664335664336</v>
      </c>
      <c r="P26" s="79"/>
      <c r="Z26" s="78"/>
    </row>
    <row r="27" spans="1:31" x14ac:dyDescent="0.3">
      <c r="A27" s="95" t="s">
        <v>316</v>
      </c>
      <c r="B27" s="95"/>
      <c r="C27" s="95"/>
      <c r="D27" s="95"/>
      <c r="E27" s="95"/>
      <c r="F27" s="95"/>
      <c r="G27" s="95"/>
      <c r="H27" s="95"/>
      <c r="I27" s="95"/>
      <c r="J27" s="95"/>
      <c r="K27" s="95"/>
    </row>
    <row r="28" spans="1:31" x14ac:dyDescent="0.3">
      <c r="A28" s="95" t="s">
        <v>308</v>
      </c>
      <c r="B28" s="95"/>
      <c r="C28" s="95"/>
      <c r="D28" s="95"/>
      <c r="E28" s="95"/>
      <c r="F28" s="95"/>
      <c r="G28" s="95"/>
      <c r="H28" s="95"/>
      <c r="I28" s="95"/>
      <c r="J28" s="95"/>
      <c r="K28" s="95"/>
    </row>
    <row r="29" spans="1:31" x14ac:dyDescent="0.3">
      <c r="B29" s="94" t="s">
        <v>287</v>
      </c>
      <c r="C29" s="94"/>
      <c r="D29" s="94"/>
      <c r="E29" s="94"/>
      <c r="F29" s="94"/>
      <c r="G29" s="94"/>
      <c r="H29" s="94" t="s">
        <v>310</v>
      </c>
      <c r="I29" s="94"/>
    </row>
    <row r="30" spans="1:31" x14ac:dyDescent="0.3">
      <c r="B30" s="94" t="s">
        <v>289</v>
      </c>
      <c r="C30" s="94"/>
      <c r="D30" s="94"/>
      <c r="E30" s="94"/>
      <c r="F30" s="94"/>
      <c r="G30" s="94"/>
      <c r="H30" s="94" t="s">
        <v>312</v>
      </c>
      <c r="I30" s="94"/>
    </row>
    <row r="31" spans="1:31" x14ac:dyDescent="0.3">
      <c r="B31" s="94" t="s">
        <v>290</v>
      </c>
      <c r="C31" s="94"/>
      <c r="D31" s="94"/>
      <c r="E31" s="94"/>
      <c r="F31" s="94"/>
      <c r="G31" s="94"/>
      <c r="H31" s="94" t="s">
        <v>311</v>
      </c>
      <c r="I31" s="94"/>
    </row>
    <row r="33" spans="4:8" x14ac:dyDescent="0.3">
      <c r="H33" s="80"/>
    </row>
    <row r="41" spans="4:8" x14ac:dyDescent="0.3">
      <c r="D41" s="62">
        <v>0</v>
      </c>
    </row>
  </sheetData>
  <mergeCells count="24">
    <mergeCell ref="AC3:AD3"/>
    <mergeCell ref="X3:Z3"/>
    <mergeCell ref="A1:AD1"/>
    <mergeCell ref="A2:AD2"/>
    <mergeCell ref="A3:A4"/>
    <mergeCell ref="B3:B4"/>
    <mergeCell ref="C3:D3"/>
    <mergeCell ref="K3:P3"/>
    <mergeCell ref="R3:W3"/>
    <mergeCell ref="AA3:AB3"/>
    <mergeCell ref="A27:K27"/>
    <mergeCell ref="A28:K28"/>
    <mergeCell ref="E3:I3"/>
    <mergeCell ref="H25:O25"/>
    <mergeCell ref="A23:B23"/>
    <mergeCell ref="A24:B24"/>
    <mergeCell ref="A25:E25"/>
    <mergeCell ref="A26:E26"/>
    <mergeCell ref="B29:G29"/>
    <mergeCell ref="B30:G30"/>
    <mergeCell ref="B31:G31"/>
    <mergeCell ref="H29:I29"/>
    <mergeCell ref="H30:I30"/>
    <mergeCell ref="H31:I31"/>
  </mergeCells>
  <pageMargins left="0" right="0" top="0.15748031496062992" bottom="0"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topLeftCell="A7" zoomScale="62" zoomScaleNormal="62" workbookViewId="0">
      <selection activeCell="J25" activeCellId="1" sqref="B31 J25"/>
    </sheetView>
  </sheetViews>
  <sheetFormatPr defaultRowHeight="15.6" x14ac:dyDescent="0.3"/>
  <cols>
    <col min="1" max="1" width="5.5" bestFit="1" customWidth="1"/>
    <col min="2" max="2" width="19.59765625" customWidth="1"/>
    <col min="3" max="3" width="16.69921875" customWidth="1"/>
    <col min="4" max="4" width="22.5" customWidth="1"/>
    <col min="5" max="5" width="9.796875" customWidth="1"/>
    <col min="6" max="6" width="11.296875" customWidth="1"/>
  </cols>
  <sheetData>
    <row r="1" spans="1:6" ht="18" x14ac:dyDescent="0.35">
      <c r="A1" s="112" t="s">
        <v>45</v>
      </c>
      <c r="B1" s="112"/>
      <c r="C1" s="112"/>
      <c r="D1" s="10"/>
      <c r="E1" s="10"/>
      <c r="F1" s="10"/>
    </row>
    <row r="2" spans="1:6" ht="18" x14ac:dyDescent="0.35">
      <c r="A2" s="113" t="s">
        <v>46</v>
      </c>
      <c r="B2" s="113"/>
      <c r="C2" s="113"/>
      <c r="D2" s="10"/>
      <c r="E2" s="10"/>
      <c r="F2" s="10"/>
    </row>
    <row r="3" spans="1:6" ht="42.75" customHeight="1" x14ac:dyDescent="0.35">
      <c r="A3" s="114" t="s">
        <v>131</v>
      </c>
      <c r="B3" s="115"/>
      <c r="C3" s="115"/>
      <c r="D3" s="115"/>
      <c r="E3" s="115"/>
      <c r="F3" s="115"/>
    </row>
    <row r="4" spans="1:6" ht="25.5" customHeight="1" x14ac:dyDescent="0.3">
      <c r="A4" s="13" t="s">
        <v>27</v>
      </c>
      <c r="B4" s="13" t="s">
        <v>26</v>
      </c>
      <c r="C4" s="13" t="s">
        <v>47</v>
      </c>
      <c r="D4" s="13" t="s">
        <v>33</v>
      </c>
      <c r="E4" s="13" t="s">
        <v>32</v>
      </c>
      <c r="F4" s="13" t="s">
        <v>33</v>
      </c>
    </row>
    <row r="5" spans="1:6" ht="25.5" customHeight="1" x14ac:dyDescent="0.35">
      <c r="A5" s="11">
        <v>1</v>
      </c>
      <c r="B5" s="11" t="s">
        <v>48</v>
      </c>
      <c r="C5" s="14" t="s">
        <v>68</v>
      </c>
      <c r="D5" s="14" t="s">
        <v>132</v>
      </c>
      <c r="E5" s="15">
        <v>0</v>
      </c>
      <c r="F5" s="15">
        <v>0</v>
      </c>
    </row>
    <row r="6" spans="1:6" ht="25.5" customHeight="1" x14ac:dyDescent="0.35">
      <c r="A6" s="11">
        <v>2</v>
      </c>
      <c r="B6" s="12" t="s">
        <v>49</v>
      </c>
      <c r="C6" s="14" t="s">
        <v>66</v>
      </c>
      <c r="D6" s="15" t="s">
        <v>137</v>
      </c>
      <c r="E6" s="14">
        <v>1</v>
      </c>
      <c r="F6" s="15"/>
    </row>
    <row r="7" spans="1:6" ht="25.5" customHeight="1" x14ac:dyDescent="0.35">
      <c r="A7" s="11">
        <v>3</v>
      </c>
      <c r="B7" s="12" t="s">
        <v>50</v>
      </c>
      <c r="C7" s="14">
        <v>1</v>
      </c>
      <c r="D7" s="15"/>
      <c r="E7" s="14">
        <v>1</v>
      </c>
      <c r="F7" s="15"/>
    </row>
    <row r="8" spans="1:6" ht="25.5" customHeight="1" x14ac:dyDescent="0.35">
      <c r="A8" s="11">
        <v>4</v>
      </c>
      <c r="B8" s="12" t="s">
        <v>51</v>
      </c>
      <c r="C8" s="14">
        <v>1</v>
      </c>
      <c r="D8" s="15"/>
      <c r="E8" s="14">
        <v>1</v>
      </c>
      <c r="F8" s="15"/>
    </row>
    <row r="9" spans="1:6" ht="25.5" customHeight="1" x14ac:dyDescent="0.35">
      <c r="A9" s="11">
        <v>5</v>
      </c>
      <c r="B9" s="12" t="s">
        <v>52</v>
      </c>
      <c r="C9" s="14" t="s">
        <v>66</v>
      </c>
      <c r="D9" s="15"/>
      <c r="E9" s="14">
        <v>1</v>
      </c>
      <c r="F9" s="15">
        <v>1</v>
      </c>
    </row>
    <row r="10" spans="1:6" ht="25.5" customHeight="1" x14ac:dyDescent="0.35">
      <c r="A10" s="11">
        <v>6</v>
      </c>
      <c r="B10" s="12" t="s">
        <v>53</v>
      </c>
      <c r="C10" s="14" t="s">
        <v>66</v>
      </c>
      <c r="D10" s="15"/>
      <c r="E10" s="14">
        <v>0</v>
      </c>
      <c r="F10" s="15">
        <v>0</v>
      </c>
    </row>
    <row r="11" spans="1:6" ht="25.5" customHeight="1" x14ac:dyDescent="0.35">
      <c r="A11" s="11">
        <v>7</v>
      </c>
      <c r="B11" s="12" t="s">
        <v>54</v>
      </c>
      <c r="C11" s="14">
        <v>1</v>
      </c>
      <c r="D11" s="15" t="s">
        <v>67</v>
      </c>
      <c r="E11" s="14">
        <v>1</v>
      </c>
      <c r="F11" s="15">
        <v>1</v>
      </c>
    </row>
    <row r="12" spans="1:6" ht="25.5" customHeight="1" x14ac:dyDescent="0.35">
      <c r="A12" s="11">
        <v>8</v>
      </c>
      <c r="B12" s="12" t="s">
        <v>55</v>
      </c>
      <c r="C12" s="14">
        <v>1</v>
      </c>
      <c r="D12" s="15"/>
      <c r="E12" s="14">
        <v>0</v>
      </c>
      <c r="F12" s="15">
        <v>0</v>
      </c>
    </row>
    <row r="13" spans="1:6" ht="25.5" customHeight="1" x14ac:dyDescent="0.35">
      <c r="A13" s="11">
        <v>9</v>
      </c>
      <c r="B13" s="12" t="s">
        <v>56</v>
      </c>
      <c r="C13" s="14">
        <v>1</v>
      </c>
      <c r="D13" s="15"/>
      <c r="E13" s="14">
        <v>1</v>
      </c>
      <c r="F13" s="15"/>
    </row>
    <row r="14" spans="1:6" ht="25.5" customHeight="1" x14ac:dyDescent="0.35">
      <c r="A14" s="11">
        <v>10</v>
      </c>
      <c r="B14" s="12" t="s">
        <v>57</v>
      </c>
      <c r="C14" s="14">
        <v>1</v>
      </c>
      <c r="D14" s="15"/>
      <c r="E14" s="14">
        <v>1</v>
      </c>
      <c r="F14" s="15"/>
    </row>
    <row r="15" spans="1:6" ht="33" customHeight="1" x14ac:dyDescent="0.35">
      <c r="A15" s="11">
        <v>11</v>
      </c>
      <c r="B15" s="12" t="s">
        <v>58</v>
      </c>
      <c r="C15" s="14">
        <v>1</v>
      </c>
      <c r="D15" s="14" t="s">
        <v>71</v>
      </c>
      <c r="E15" s="14">
        <v>1</v>
      </c>
      <c r="F15" s="15"/>
    </row>
    <row r="16" spans="1:6" ht="25.5" customHeight="1" x14ac:dyDescent="0.35">
      <c r="A16" s="11">
        <v>12</v>
      </c>
      <c r="B16" s="12" t="s">
        <v>59</v>
      </c>
      <c r="C16" s="14">
        <v>1</v>
      </c>
      <c r="D16" s="15" t="s">
        <v>67</v>
      </c>
      <c r="E16" s="14">
        <v>1</v>
      </c>
      <c r="F16" s="14">
        <v>1</v>
      </c>
    </row>
    <row r="17" spans="1:6" ht="25.5" customHeight="1" x14ac:dyDescent="0.35">
      <c r="A17" s="11">
        <v>13</v>
      </c>
      <c r="B17" s="12" t="s">
        <v>60</v>
      </c>
      <c r="C17" s="14">
        <v>1</v>
      </c>
      <c r="D17" s="14" t="s">
        <v>72</v>
      </c>
      <c r="E17" s="14">
        <v>0</v>
      </c>
      <c r="F17" s="15">
        <v>1</v>
      </c>
    </row>
    <row r="18" spans="1:6" ht="25.5" customHeight="1" x14ac:dyDescent="0.35">
      <c r="A18" s="11">
        <v>14</v>
      </c>
      <c r="B18" s="12" t="s">
        <v>61</v>
      </c>
      <c r="C18" s="14">
        <v>1</v>
      </c>
      <c r="D18" s="15"/>
      <c r="E18" s="14">
        <v>1</v>
      </c>
      <c r="F18" s="15">
        <v>1</v>
      </c>
    </row>
    <row r="19" spans="1:6" ht="25.5" customHeight="1" x14ac:dyDescent="0.35">
      <c r="A19" s="11">
        <v>15</v>
      </c>
      <c r="B19" s="12" t="s">
        <v>62</v>
      </c>
      <c r="C19" s="14">
        <v>1</v>
      </c>
      <c r="D19" s="15" t="s">
        <v>67</v>
      </c>
      <c r="E19" s="14">
        <v>1</v>
      </c>
      <c r="F19" s="15">
        <v>1</v>
      </c>
    </row>
    <row r="20" spans="1:6" ht="25.5" customHeight="1" x14ac:dyDescent="0.35">
      <c r="A20" s="11">
        <v>16</v>
      </c>
      <c r="B20" s="12" t="s">
        <v>63</v>
      </c>
      <c r="C20" s="14" t="s">
        <v>66</v>
      </c>
      <c r="D20" s="15" t="s">
        <v>70</v>
      </c>
      <c r="E20" s="14">
        <v>1</v>
      </c>
      <c r="F20" s="15">
        <v>1</v>
      </c>
    </row>
    <row r="21" spans="1:6" ht="25.5" customHeight="1" x14ac:dyDescent="0.35">
      <c r="A21" s="11">
        <v>17</v>
      </c>
      <c r="B21" s="12" t="s">
        <v>64</v>
      </c>
      <c r="C21" s="14">
        <v>1</v>
      </c>
      <c r="D21" s="15" t="s">
        <v>67</v>
      </c>
      <c r="E21" s="14">
        <v>0</v>
      </c>
      <c r="F21" s="15">
        <v>0</v>
      </c>
    </row>
    <row r="22" spans="1:6" ht="25.5" customHeight="1" x14ac:dyDescent="0.35">
      <c r="A22" s="11">
        <v>18</v>
      </c>
      <c r="B22" s="12" t="s">
        <v>65</v>
      </c>
      <c r="C22" s="14">
        <v>1</v>
      </c>
      <c r="D22" s="15"/>
      <c r="E22" s="14">
        <v>0</v>
      </c>
      <c r="F22" s="15">
        <v>0</v>
      </c>
    </row>
    <row r="23" spans="1:6" ht="34.799999999999997" x14ac:dyDescent="0.3">
      <c r="A23" s="17"/>
      <c r="B23" s="16" t="s">
        <v>43</v>
      </c>
      <c r="C23" s="16" t="s">
        <v>69</v>
      </c>
      <c r="D23" s="16" t="s">
        <v>138</v>
      </c>
      <c r="E23" s="16">
        <v>11</v>
      </c>
      <c r="F23" s="18" t="s">
        <v>73</v>
      </c>
    </row>
    <row r="25" spans="1:6" ht="53.55" customHeight="1" x14ac:dyDescent="0.3">
      <c r="A25" s="116" t="s">
        <v>139</v>
      </c>
      <c r="B25" s="110"/>
      <c r="C25" s="110"/>
      <c r="D25" s="110"/>
      <c r="E25" s="110"/>
      <c r="F25" s="110"/>
    </row>
    <row r="26" spans="1:6" ht="18" x14ac:dyDescent="0.3">
      <c r="A26" s="109" t="s">
        <v>133</v>
      </c>
      <c r="B26" s="110"/>
      <c r="C26" s="110"/>
      <c r="D26" s="110"/>
      <c r="E26" s="110"/>
      <c r="F26" s="110"/>
    </row>
    <row r="27" spans="1:6" ht="18" x14ac:dyDescent="0.3">
      <c r="A27" s="109" t="s">
        <v>134</v>
      </c>
      <c r="B27" s="110"/>
      <c r="C27" s="110"/>
      <c r="D27" s="110"/>
      <c r="E27" s="110"/>
      <c r="F27" s="110"/>
    </row>
    <row r="28" spans="1:6" ht="18" x14ac:dyDescent="0.3">
      <c r="A28" s="110" t="s">
        <v>135</v>
      </c>
      <c r="B28" s="110"/>
      <c r="C28" s="110"/>
      <c r="D28" s="110"/>
      <c r="E28" s="110"/>
      <c r="F28" s="110"/>
    </row>
    <row r="29" spans="1:6" ht="18" x14ac:dyDescent="0.3">
      <c r="A29" s="109" t="s">
        <v>136</v>
      </c>
      <c r="B29" s="111"/>
      <c r="C29" s="111"/>
      <c r="D29" s="111"/>
      <c r="E29" s="111"/>
      <c r="F29" s="111"/>
    </row>
  </sheetData>
  <mergeCells count="8">
    <mergeCell ref="A26:F26"/>
    <mergeCell ref="A27:F27"/>
    <mergeCell ref="A28:F28"/>
    <mergeCell ref="A29:F29"/>
    <mergeCell ref="A1:C1"/>
    <mergeCell ref="A2:C2"/>
    <mergeCell ref="A3:F3"/>
    <mergeCell ref="A25:F25"/>
  </mergeCells>
  <pageMargins left="0.2" right="0.2"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workbookViewId="0">
      <selection activeCell="A3" sqref="A3:B19"/>
    </sheetView>
  </sheetViews>
  <sheetFormatPr defaultRowHeight="15.6" x14ac:dyDescent="0.3"/>
  <cols>
    <col min="2" max="2" width="15.296875" customWidth="1"/>
    <col min="3" max="3" width="16" customWidth="1"/>
    <col min="4" max="4" width="14.796875" customWidth="1"/>
    <col min="5" max="5" width="14.296875" customWidth="1"/>
    <col min="6" max="7" width="12.69921875" customWidth="1"/>
    <col min="8" max="8" width="16.19921875" customWidth="1"/>
  </cols>
  <sheetData>
    <row r="1" spans="1:8" ht="17.399999999999999" x14ac:dyDescent="0.3">
      <c r="A1" s="118" t="s">
        <v>27</v>
      </c>
      <c r="B1" s="118" t="s">
        <v>26</v>
      </c>
      <c r="C1" s="117" t="s">
        <v>81</v>
      </c>
      <c r="D1" s="121" t="s">
        <v>80</v>
      </c>
      <c r="E1" s="122"/>
      <c r="F1" s="122"/>
      <c r="G1" s="123" t="s">
        <v>79</v>
      </c>
      <c r="H1" s="117" t="s">
        <v>78</v>
      </c>
    </row>
    <row r="2" spans="1:8" ht="52.2" x14ac:dyDescent="0.3">
      <c r="A2" s="119"/>
      <c r="B2" s="119"/>
      <c r="C2" s="120"/>
      <c r="D2" s="22" t="s">
        <v>77</v>
      </c>
      <c r="E2" s="22" t="s">
        <v>76</v>
      </c>
      <c r="F2" s="22" t="s">
        <v>75</v>
      </c>
      <c r="G2" s="124"/>
      <c r="H2" s="117"/>
    </row>
    <row r="3" spans="1:8" ht="18" x14ac:dyDescent="0.35">
      <c r="A3" s="21">
        <v>1</v>
      </c>
      <c r="B3" s="21" t="s">
        <v>74</v>
      </c>
      <c r="C3" s="41">
        <v>1</v>
      </c>
      <c r="D3" s="41">
        <v>0</v>
      </c>
      <c r="E3" s="41">
        <v>7</v>
      </c>
      <c r="F3" s="41">
        <v>1</v>
      </c>
      <c r="G3" s="41">
        <v>0</v>
      </c>
      <c r="H3" s="41">
        <v>3</v>
      </c>
    </row>
    <row r="4" spans="1:8" ht="18" x14ac:dyDescent="0.35">
      <c r="A4" s="21">
        <v>2</v>
      </c>
      <c r="B4" s="21" t="s">
        <v>1</v>
      </c>
      <c r="C4" s="41">
        <v>0</v>
      </c>
      <c r="D4" s="41">
        <v>2</v>
      </c>
      <c r="E4" s="41">
        <v>2</v>
      </c>
      <c r="F4" s="41">
        <v>1</v>
      </c>
      <c r="G4" s="41">
        <v>0</v>
      </c>
      <c r="H4" s="41">
        <v>0</v>
      </c>
    </row>
    <row r="5" spans="1:8" ht="18" x14ac:dyDescent="0.35">
      <c r="A5" s="21">
        <v>3</v>
      </c>
      <c r="B5" s="21" t="s">
        <v>4</v>
      </c>
      <c r="C5" s="41">
        <v>0</v>
      </c>
      <c r="D5" s="41">
        <v>0</v>
      </c>
      <c r="E5" s="41">
        <v>13</v>
      </c>
      <c r="F5" s="41">
        <v>1</v>
      </c>
      <c r="G5" s="41">
        <v>0</v>
      </c>
      <c r="H5" s="41">
        <v>4</v>
      </c>
    </row>
    <row r="6" spans="1:8" ht="18" x14ac:dyDescent="0.35">
      <c r="A6" s="21">
        <v>4</v>
      </c>
      <c r="B6" s="21" t="s">
        <v>2</v>
      </c>
      <c r="C6" s="41">
        <v>1</v>
      </c>
      <c r="D6" s="41">
        <v>0</v>
      </c>
      <c r="E6" s="41">
        <v>0</v>
      </c>
      <c r="F6" s="41">
        <v>0</v>
      </c>
      <c r="G6" s="41">
        <v>0</v>
      </c>
      <c r="H6" s="41">
        <v>0</v>
      </c>
    </row>
    <row r="7" spans="1:8" ht="18" x14ac:dyDescent="0.35">
      <c r="A7" s="21">
        <v>5</v>
      </c>
      <c r="B7" s="21" t="s">
        <v>3</v>
      </c>
      <c r="C7" s="41">
        <v>0</v>
      </c>
      <c r="D7" s="41">
        <v>0</v>
      </c>
      <c r="E7" s="41">
        <v>3</v>
      </c>
      <c r="F7" s="41">
        <v>0</v>
      </c>
      <c r="G7" s="41">
        <v>1</v>
      </c>
      <c r="H7" s="41">
        <v>10</v>
      </c>
    </row>
    <row r="8" spans="1:8" ht="18" x14ac:dyDescent="0.35">
      <c r="A8" s="21">
        <v>6</v>
      </c>
      <c r="B8" s="21" t="s">
        <v>5</v>
      </c>
      <c r="C8" s="41">
        <v>0</v>
      </c>
      <c r="D8" s="41">
        <v>0</v>
      </c>
      <c r="E8" s="41">
        <v>8</v>
      </c>
      <c r="F8" s="41">
        <v>0</v>
      </c>
      <c r="G8" s="41">
        <v>0</v>
      </c>
      <c r="H8" s="41">
        <v>8</v>
      </c>
    </row>
    <row r="9" spans="1:8" ht="18" x14ac:dyDescent="0.35">
      <c r="A9" s="21">
        <v>7</v>
      </c>
      <c r="B9" s="21" t="s">
        <v>6</v>
      </c>
      <c r="C9" s="41">
        <v>0</v>
      </c>
      <c r="D9" s="41">
        <v>0</v>
      </c>
      <c r="E9" s="41">
        <v>0</v>
      </c>
      <c r="F9" s="41">
        <v>0</v>
      </c>
      <c r="G9" s="41">
        <v>1</v>
      </c>
      <c r="H9" s="41">
        <v>0</v>
      </c>
    </row>
    <row r="10" spans="1:8" ht="18" x14ac:dyDescent="0.35">
      <c r="A10" s="21">
        <v>8</v>
      </c>
      <c r="B10" s="21" t="s">
        <v>9</v>
      </c>
      <c r="C10" s="41">
        <v>5</v>
      </c>
      <c r="D10" s="41">
        <v>0</v>
      </c>
      <c r="E10" s="41">
        <v>1</v>
      </c>
      <c r="F10" s="41">
        <v>1</v>
      </c>
      <c r="G10" s="41">
        <v>2</v>
      </c>
      <c r="H10" s="41">
        <v>17</v>
      </c>
    </row>
    <row r="11" spans="1:8" ht="18" x14ac:dyDescent="0.35">
      <c r="A11" s="21">
        <v>9</v>
      </c>
      <c r="B11" s="21" t="s">
        <v>8</v>
      </c>
      <c r="C11" s="41">
        <v>1</v>
      </c>
      <c r="D11" s="41">
        <v>0</v>
      </c>
      <c r="E11" s="41">
        <v>4</v>
      </c>
      <c r="F11" s="41">
        <v>1</v>
      </c>
      <c r="G11" s="41">
        <v>1</v>
      </c>
      <c r="H11" s="41">
        <v>10</v>
      </c>
    </row>
    <row r="12" spans="1:8" ht="18" x14ac:dyDescent="0.35">
      <c r="A12" s="21">
        <v>10</v>
      </c>
      <c r="B12" s="21" t="s">
        <v>7</v>
      </c>
      <c r="C12" s="41">
        <v>3</v>
      </c>
      <c r="D12" s="41">
        <v>0</v>
      </c>
      <c r="E12" s="41">
        <v>4</v>
      </c>
      <c r="F12" s="41">
        <v>2</v>
      </c>
      <c r="G12" s="41">
        <v>1</v>
      </c>
      <c r="H12" s="41">
        <v>0</v>
      </c>
    </row>
    <row r="13" spans="1:8" ht="18" x14ac:dyDescent="0.35">
      <c r="A13" s="21">
        <v>11</v>
      </c>
      <c r="B13" s="21" t="s">
        <v>13</v>
      </c>
      <c r="C13" s="41">
        <v>0</v>
      </c>
      <c r="D13" s="41">
        <v>2</v>
      </c>
      <c r="E13" s="41">
        <v>5</v>
      </c>
      <c r="F13" s="41">
        <v>2</v>
      </c>
      <c r="G13" s="41">
        <v>1</v>
      </c>
      <c r="H13" s="41">
        <v>7</v>
      </c>
    </row>
    <row r="14" spans="1:8" ht="18" x14ac:dyDescent="0.35">
      <c r="A14" s="21">
        <v>12</v>
      </c>
      <c r="B14" s="21" t="s">
        <v>11</v>
      </c>
      <c r="C14" s="41">
        <v>1</v>
      </c>
      <c r="D14" s="41">
        <v>0</v>
      </c>
      <c r="E14" s="41">
        <v>1</v>
      </c>
      <c r="F14" s="41">
        <v>2</v>
      </c>
      <c r="G14" s="41">
        <v>0</v>
      </c>
      <c r="H14" s="41">
        <v>0</v>
      </c>
    </row>
    <row r="15" spans="1:8" ht="18" x14ac:dyDescent="0.35">
      <c r="A15" s="21">
        <v>13</v>
      </c>
      <c r="B15" s="21" t="s">
        <v>12</v>
      </c>
      <c r="C15" s="41">
        <v>5</v>
      </c>
      <c r="D15" s="41">
        <v>0</v>
      </c>
      <c r="E15" s="41">
        <v>1</v>
      </c>
      <c r="F15" s="41">
        <v>3</v>
      </c>
      <c r="G15" s="41">
        <v>1</v>
      </c>
      <c r="H15" s="41">
        <v>4</v>
      </c>
    </row>
    <row r="16" spans="1:8" ht="18" x14ac:dyDescent="0.35">
      <c r="A16" s="21">
        <v>14</v>
      </c>
      <c r="B16" s="21" t="s">
        <v>14</v>
      </c>
      <c r="C16" s="41">
        <v>1</v>
      </c>
      <c r="D16" s="41">
        <v>0</v>
      </c>
      <c r="E16" s="41">
        <v>0</v>
      </c>
      <c r="F16" s="41">
        <v>0</v>
      </c>
      <c r="G16" s="41">
        <v>0</v>
      </c>
      <c r="H16" s="41">
        <v>9</v>
      </c>
    </row>
    <row r="17" spans="1:8" ht="18" x14ac:dyDescent="0.35">
      <c r="A17" s="21">
        <v>15</v>
      </c>
      <c r="B17" s="21" t="s">
        <v>16</v>
      </c>
      <c r="C17" s="41">
        <v>0</v>
      </c>
      <c r="D17" s="41">
        <v>1</v>
      </c>
      <c r="E17" s="41">
        <v>14</v>
      </c>
      <c r="F17" s="41">
        <v>1</v>
      </c>
      <c r="G17" s="41">
        <v>2</v>
      </c>
      <c r="H17" s="41">
        <v>111</v>
      </c>
    </row>
    <row r="18" spans="1:8" ht="18" x14ac:dyDescent="0.35">
      <c r="A18" s="21">
        <v>16</v>
      </c>
      <c r="B18" s="21" t="s">
        <v>15</v>
      </c>
      <c r="C18" s="41">
        <v>3</v>
      </c>
      <c r="D18" s="41">
        <v>0</v>
      </c>
      <c r="E18" s="41">
        <v>0</v>
      </c>
      <c r="F18" s="41">
        <v>0</v>
      </c>
      <c r="G18" s="41">
        <v>1</v>
      </c>
      <c r="H18" s="41">
        <v>0</v>
      </c>
    </row>
    <row r="19" spans="1:8" ht="18" x14ac:dyDescent="0.35">
      <c r="A19" s="21">
        <v>17</v>
      </c>
      <c r="B19" s="21" t="s">
        <v>10</v>
      </c>
      <c r="C19" s="41">
        <v>0</v>
      </c>
      <c r="D19" s="41">
        <v>0</v>
      </c>
      <c r="E19" s="41">
        <v>0</v>
      </c>
      <c r="F19" s="41">
        <v>0</v>
      </c>
      <c r="G19" s="41">
        <v>1</v>
      </c>
      <c r="H19" s="41">
        <v>3</v>
      </c>
    </row>
    <row r="20" spans="1:8" ht="18" x14ac:dyDescent="0.35">
      <c r="A20" s="19"/>
      <c r="B20" s="20" t="s">
        <v>43</v>
      </c>
      <c r="C20" s="13">
        <f t="shared" ref="C20:H20" si="0">SUM(C3:C19)</f>
        <v>21</v>
      </c>
      <c r="D20" s="13">
        <f t="shared" si="0"/>
        <v>5</v>
      </c>
      <c r="E20" s="13">
        <f t="shared" si="0"/>
        <v>63</v>
      </c>
      <c r="F20" s="13">
        <f t="shared" si="0"/>
        <v>15</v>
      </c>
      <c r="G20" s="13">
        <f t="shared" si="0"/>
        <v>12</v>
      </c>
      <c r="H20" s="13">
        <f t="shared" si="0"/>
        <v>186</v>
      </c>
    </row>
    <row r="21" spans="1:8" ht="18" x14ac:dyDescent="0.35">
      <c r="A21" s="19"/>
      <c r="B21" s="19"/>
      <c r="C21" s="19"/>
      <c r="D21" s="19"/>
      <c r="E21" s="19"/>
      <c r="F21" s="19"/>
      <c r="G21" s="19"/>
      <c r="H21" s="19"/>
    </row>
  </sheetData>
  <mergeCells count="6">
    <mergeCell ref="H1:H2"/>
    <mergeCell ref="A1:A2"/>
    <mergeCell ref="B1:B2"/>
    <mergeCell ref="C1:C2"/>
    <mergeCell ref="D1:F1"/>
    <mergeCell ref="G1: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2D709-99D8-4257-A75E-7A78BDC8C99E}">
  <dimension ref="A3:H24"/>
  <sheetViews>
    <sheetView workbookViewId="0">
      <selection activeCell="G14" sqref="G14"/>
    </sheetView>
  </sheetViews>
  <sheetFormatPr defaultRowHeight="15.6" x14ac:dyDescent="0.3"/>
  <cols>
    <col min="2" max="2" width="13.296875" bestFit="1" customWidth="1"/>
  </cols>
  <sheetData>
    <row r="3" spans="1:8" x14ac:dyDescent="0.3">
      <c r="A3" s="126"/>
      <c r="B3" s="126"/>
      <c r="C3" s="125" t="s">
        <v>280</v>
      </c>
      <c r="D3" s="125"/>
      <c r="E3" s="125"/>
      <c r="F3" s="125" t="s">
        <v>284</v>
      </c>
      <c r="G3" s="125"/>
      <c r="H3" s="125"/>
    </row>
    <row r="4" spans="1:8" x14ac:dyDescent="0.3">
      <c r="A4" s="127"/>
      <c r="B4" s="127"/>
      <c r="C4" s="46" t="s">
        <v>281</v>
      </c>
      <c r="D4" s="46" t="s">
        <v>282</v>
      </c>
      <c r="E4" s="46" t="s">
        <v>283</v>
      </c>
      <c r="F4" s="46" t="s">
        <v>281</v>
      </c>
      <c r="G4" s="46" t="s">
        <v>282</v>
      </c>
      <c r="H4" s="46" t="s">
        <v>283</v>
      </c>
    </row>
    <row r="5" spans="1:8" ht="18" x14ac:dyDescent="0.3">
      <c r="A5" s="29">
        <v>1</v>
      </c>
      <c r="B5" s="29" t="s">
        <v>74</v>
      </c>
      <c r="C5" s="46"/>
      <c r="D5" s="46"/>
      <c r="E5" s="46"/>
      <c r="F5" s="46"/>
      <c r="G5" s="46"/>
      <c r="H5" s="46"/>
    </row>
    <row r="6" spans="1:8" ht="18" x14ac:dyDescent="0.3">
      <c r="A6" s="29">
        <v>2</v>
      </c>
      <c r="B6" s="29" t="s">
        <v>1</v>
      </c>
      <c r="C6" s="46"/>
      <c r="D6" s="46"/>
      <c r="E6" s="46"/>
      <c r="F6" s="46"/>
      <c r="G6" s="46"/>
      <c r="H6" s="46"/>
    </row>
    <row r="7" spans="1:8" ht="18" x14ac:dyDescent="0.3">
      <c r="A7" s="29">
        <v>3</v>
      </c>
      <c r="B7" s="29" t="s">
        <v>4</v>
      </c>
      <c r="C7" s="46"/>
      <c r="D7" s="46"/>
      <c r="E7" s="46"/>
      <c r="F7" s="46"/>
      <c r="G7" s="46"/>
      <c r="H7" s="46"/>
    </row>
    <row r="8" spans="1:8" ht="18" x14ac:dyDescent="0.3">
      <c r="A8" s="29">
        <v>4</v>
      </c>
      <c r="B8" s="29" t="s">
        <v>2</v>
      </c>
      <c r="C8" s="46"/>
      <c r="D8" s="46"/>
      <c r="E8" s="46"/>
      <c r="F8" s="46"/>
      <c r="G8" s="46"/>
      <c r="H8" s="46"/>
    </row>
    <row r="9" spans="1:8" ht="18" x14ac:dyDescent="0.3">
      <c r="A9" s="29">
        <v>5</v>
      </c>
      <c r="B9" s="29" t="s">
        <v>3</v>
      </c>
      <c r="C9" s="46"/>
      <c r="D9" s="46"/>
      <c r="E9" s="46"/>
      <c r="F9" s="46"/>
      <c r="G9" s="46"/>
      <c r="H9" s="46"/>
    </row>
    <row r="10" spans="1:8" ht="18" x14ac:dyDescent="0.3">
      <c r="A10" s="29">
        <v>6</v>
      </c>
      <c r="B10" s="29" t="s">
        <v>5</v>
      </c>
      <c r="C10" s="46"/>
      <c r="D10" s="46"/>
      <c r="E10" s="46"/>
      <c r="F10" s="46"/>
      <c r="G10" s="46"/>
      <c r="H10" s="46"/>
    </row>
    <row r="11" spans="1:8" ht="18" x14ac:dyDescent="0.3">
      <c r="A11" s="29">
        <v>7</v>
      </c>
      <c r="B11" s="29" t="s">
        <v>6</v>
      </c>
      <c r="C11" s="46"/>
      <c r="D11" s="46"/>
      <c r="E11" s="46"/>
      <c r="F11" s="46"/>
      <c r="G11" s="46"/>
      <c r="H11" s="46"/>
    </row>
    <row r="12" spans="1:8" ht="18" x14ac:dyDescent="0.3">
      <c r="A12" s="29">
        <v>8</v>
      </c>
      <c r="B12" s="29" t="s">
        <v>9</v>
      </c>
      <c r="C12" s="46"/>
      <c r="D12" s="46"/>
      <c r="E12" s="46"/>
      <c r="F12" s="46"/>
      <c r="G12" s="46"/>
      <c r="H12" s="46"/>
    </row>
    <row r="13" spans="1:8" ht="18" x14ac:dyDescent="0.3">
      <c r="A13" s="29">
        <v>9</v>
      </c>
      <c r="B13" s="29" t="s">
        <v>8</v>
      </c>
      <c r="C13" s="46"/>
      <c r="D13" s="46"/>
      <c r="E13" s="46"/>
      <c r="F13" s="46"/>
      <c r="G13" s="46"/>
      <c r="H13" s="46"/>
    </row>
    <row r="14" spans="1:8" ht="18" x14ac:dyDescent="0.3">
      <c r="A14" s="29">
        <v>10</v>
      </c>
      <c r="B14" s="29" t="s">
        <v>7</v>
      </c>
      <c r="C14" s="46"/>
      <c r="D14" s="46"/>
      <c r="E14" s="46"/>
      <c r="F14" s="46"/>
      <c r="G14" s="46"/>
      <c r="H14" s="46"/>
    </row>
    <row r="15" spans="1:8" ht="18" x14ac:dyDescent="0.3">
      <c r="A15" s="29">
        <v>11</v>
      </c>
      <c r="B15" s="29" t="s">
        <v>13</v>
      </c>
      <c r="C15" s="46"/>
      <c r="D15" s="46"/>
      <c r="E15" s="46"/>
      <c r="F15" s="46"/>
      <c r="G15" s="46"/>
      <c r="H15" s="46"/>
    </row>
    <row r="16" spans="1:8" ht="18" x14ac:dyDescent="0.3">
      <c r="A16" s="29">
        <v>12</v>
      </c>
      <c r="B16" s="29" t="s">
        <v>11</v>
      </c>
      <c r="C16" s="46"/>
      <c r="D16" s="46"/>
      <c r="E16" s="46"/>
      <c r="F16" s="46"/>
      <c r="G16" s="46"/>
      <c r="H16" s="46"/>
    </row>
    <row r="17" spans="1:8" ht="18" x14ac:dyDescent="0.3">
      <c r="A17" s="29">
        <v>13</v>
      </c>
      <c r="B17" s="29" t="s">
        <v>12</v>
      </c>
      <c r="C17" s="46"/>
      <c r="D17" s="46"/>
      <c r="E17" s="46"/>
      <c r="F17" s="46"/>
      <c r="G17" s="46"/>
      <c r="H17" s="46"/>
    </row>
    <row r="18" spans="1:8" ht="18" x14ac:dyDescent="0.3">
      <c r="A18" s="29">
        <v>14</v>
      </c>
      <c r="B18" s="29" t="s">
        <v>14</v>
      </c>
      <c r="C18" s="46"/>
      <c r="D18" s="46"/>
      <c r="E18" s="46"/>
      <c r="F18" s="46"/>
      <c r="G18" s="46"/>
      <c r="H18" s="46"/>
    </row>
    <row r="19" spans="1:8" ht="18" x14ac:dyDescent="0.3">
      <c r="A19" s="29">
        <v>15</v>
      </c>
      <c r="B19" s="29" t="s">
        <v>16</v>
      </c>
      <c r="C19" s="46"/>
      <c r="D19" s="46"/>
      <c r="E19" s="46"/>
      <c r="F19" s="46"/>
      <c r="G19" s="46"/>
      <c r="H19" s="46"/>
    </row>
    <row r="20" spans="1:8" ht="18" x14ac:dyDescent="0.3">
      <c r="A20" s="29">
        <v>16</v>
      </c>
      <c r="B20" s="29" t="s">
        <v>15</v>
      </c>
      <c r="C20" s="46"/>
      <c r="D20" s="46"/>
      <c r="E20" s="46"/>
      <c r="F20" s="46"/>
      <c r="G20" s="46"/>
      <c r="H20" s="46"/>
    </row>
    <row r="21" spans="1:8" ht="18" x14ac:dyDescent="0.3">
      <c r="A21" s="29">
        <v>17</v>
      </c>
      <c r="B21" s="29" t="s">
        <v>10</v>
      </c>
      <c r="C21" s="46"/>
      <c r="D21" s="46"/>
      <c r="E21" s="46"/>
      <c r="F21" s="46"/>
      <c r="G21" s="46"/>
      <c r="H21" s="46"/>
    </row>
    <row r="22" spans="1:8" ht="18" x14ac:dyDescent="0.3">
      <c r="A22" s="29">
        <v>18</v>
      </c>
      <c r="B22" s="29" t="s">
        <v>277</v>
      </c>
      <c r="C22" s="46"/>
      <c r="D22" s="46"/>
      <c r="E22" s="46"/>
      <c r="F22" s="46"/>
      <c r="G22" s="46"/>
      <c r="H22" s="46"/>
    </row>
    <row r="23" spans="1:8" ht="18" x14ac:dyDescent="0.3">
      <c r="A23" s="29">
        <v>19</v>
      </c>
      <c r="B23" s="29" t="s">
        <v>278</v>
      </c>
      <c r="C23" s="46"/>
      <c r="D23" s="46"/>
      <c r="E23" s="46"/>
      <c r="F23" s="46"/>
      <c r="G23" s="46"/>
      <c r="H23" s="46"/>
    </row>
    <row r="24" spans="1:8" ht="18" x14ac:dyDescent="0.3">
      <c r="A24" s="29">
        <v>20</v>
      </c>
      <c r="B24" s="29" t="s">
        <v>279</v>
      </c>
      <c r="C24" s="46"/>
      <c r="D24" s="46"/>
      <c r="E24" s="46"/>
      <c r="F24" s="46"/>
      <c r="G24" s="46"/>
      <c r="H24" s="46"/>
    </row>
  </sheetData>
  <mergeCells count="4">
    <mergeCell ref="C3:E3"/>
    <mergeCell ref="F3:H3"/>
    <mergeCell ref="A3:A4"/>
    <mergeCell ref="B3:B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8"/>
  <sheetViews>
    <sheetView workbookViewId="0">
      <selection activeCell="M6" sqref="M6"/>
    </sheetView>
  </sheetViews>
  <sheetFormatPr defaultRowHeight="16.8" x14ac:dyDescent="0.3"/>
  <cols>
    <col min="1" max="1" width="9" style="1"/>
    <col min="2" max="2" width="20.09765625" style="1" bestFit="1" customWidth="1"/>
    <col min="3" max="3" width="7.796875" style="1" bestFit="1" customWidth="1"/>
    <col min="4" max="4" width="3.296875" style="1" bestFit="1" customWidth="1"/>
    <col min="5" max="5" width="4.09765625" style="1" bestFit="1" customWidth="1"/>
    <col min="6" max="6" width="3.5" style="1" bestFit="1" customWidth="1"/>
    <col min="7" max="7" width="3.69921875" style="1" bestFit="1" customWidth="1"/>
    <col min="8" max="8" width="3.796875" style="1" bestFit="1" customWidth="1"/>
    <col min="9" max="9" width="7.796875" style="1" bestFit="1" customWidth="1"/>
    <col min="10" max="13" width="7.19921875" style="1" bestFit="1" customWidth="1"/>
    <col min="14" max="14" width="6.796875" style="1" bestFit="1" customWidth="1"/>
    <col min="15" max="15" width="7.5" style="1" bestFit="1" customWidth="1"/>
    <col min="16" max="16" width="9" style="1"/>
    <col min="17" max="17" width="7.19921875" style="1" bestFit="1" customWidth="1"/>
    <col min="18" max="257" width="9" style="1"/>
    <col min="258" max="258" width="20.09765625" style="1" bestFit="1" customWidth="1"/>
    <col min="259" max="259" width="7.796875" style="1" bestFit="1" customWidth="1"/>
    <col min="260" max="260" width="3.296875" style="1" bestFit="1" customWidth="1"/>
    <col min="261" max="261" width="4.09765625" style="1" bestFit="1" customWidth="1"/>
    <col min="262" max="262" width="3.5" style="1" bestFit="1" customWidth="1"/>
    <col min="263" max="263" width="3.69921875" style="1" bestFit="1" customWidth="1"/>
    <col min="264" max="264" width="3.796875" style="1" bestFit="1" customWidth="1"/>
    <col min="265" max="265" width="7.796875" style="1" bestFit="1" customWidth="1"/>
    <col min="266" max="269" width="7.19921875" style="1" bestFit="1" customWidth="1"/>
    <col min="270" max="270" width="6.796875" style="1" bestFit="1" customWidth="1"/>
    <col min="271" max="271" width="7.5" style="1" bestFit="1" customWidth="1"/>
    <col min="272" max="272" width="9" style="1"/>
    <col min="273" max="273" width="7.19921875" style="1" bestFit="1" customWidth="1"/>
    <col min="274" max="513" width="9" style="1"/>
    <col min="514" max="514" width="20.09765625" style="1" bestFit="1" customWidth="1"/>
    <col min="515" max="515" width="7.796875" style="1" bestFit="1" customWidth="1"/>
    <col min="516" max="516" width="3.296875" style="1" bestFit="1" customWidth="1"/>
    <col min="517" max="517" width="4.09765625" style="1" bestFit="1" customWidth="1"/>
    <col min="518" max="518" width="3.5" style="1" bestFit="1" customWidth="1"/>
    <col min="519" max="519" width="3.69921875" style="1" bestFit="1" customWidth="1"/>
    <col min="520" max="520" width="3.796875" style="1" bestFit="1" customWidth="1"/>
    <col min="521" max="521" width="7.796875" style="1" bestFit="1" customWidth="1"/>
    <col min="522" max="525" width="7.19921875" style="1" bestFit="1" customWidth="1"/>
    <col min="526" max="526" width="6.796875" style="1" bestFit="1" customWidth="1"/>
    <col min="527" max="527" width="7.5" style="1" bestFit="1" customWidth="1"/>
    <col min="528" max="528" width="9" style="1"/>
    <col min="529" max="529" width="7.19921875" style="1" bestFit="1" customWidth="1"/>
    <col min="530" max="769" width="9" style="1"/>
    <col min="770" max="770" width="20.09765625" style="1" bestFit="1" customWidth="1"/>
    <col min="771" max="771" width="7.796875" style="1" bestFit="1" customWidth="1"/>
    <col min="772" max="772" width="3.296875" style="1" bestFit="1" customWidth="1"/>
    <col min="773" max="773" width="4.09765625" style="1" bestFit="1" customWidth="1"/>
    <col min="774" max="774" width="3.5" style="1" bestFit="1" customWidth="1"/>
    <col min="775" max="775" width="3.69921875" style="1" bestFit="1" customWidth="1"/>
    <col min="776" max="776" width="3.796875" style="1" bestFit="1" customWidth="1"/>
    <col min="777" max="777" width="7.796875" style="1" bestFit="1" customWidth="1"/>
    <col min="778" max="781" width="7.19921875" style="1" bestFit="1" customWidth="1"/>
    <col min="782" max="782" width="6.796875" style="1" bestFit="1" customWidth="1"/>
    <col min="783" max="783" width="7.5" style="1" bestFit="1" customWidth="1"/>
    <col min="784" max="784" width="9" style="1"/>
    <col min="785" max="785" width="7.19921875" style="1" bestFit="1" customWidth="1"/>
    <col min="786" max="1025" width="9" style="1"/>
    <col min="1026" max="1026" width="20.09765625" style="1" bestFit="1" customWidth="1"/>
    <col min="1027" max="1027" width="7.796875" style="1" bestFit="1" customWidth="1"/>
    <col min="1028" max="1028" width="3.296875" style="1" bestFit="1" customWidth="1"/>
    <col min="1029" max="1029" width="4.09765625" style="1" bestFit="1" customWidth="1"/>
    <col min="1030" max="1030" width="3.5" style="1" bestFit="1" customWidth="1"/>
    <col min="1031" max="1031" width="3.69921875" style="1" bestFit="1" customWidth="1"/>
    <col min="1032" max="1032" width="3.796875" style="1" bestFit="1" customWidth="1"/>
    <col min="1033" max="1033" width="7.796875" style="1" bestFit="1" customWidth="1"/>
    <col min="1034" max="1037" width="7.19921875" style="1" bestFit="1" customWidth="1"/>
    <col min="1038" max="1038" width="6.796875" style="1" bestFit="1" customWidth="1"/>
    <col min="1039" max="1039" width="7.5" style="1" bestFit="1" customWidth="1"/>
    <col min="1040" max="1040" width="9" style="1"/>
    <col min="1041" max="1041" width="7.19921875" style="1" bestFit="1" customWidth="1"/>
    <col min="1042" max="1281" width="9" style="1"/>
    <col min="1282" max="1282" width="20.09765625" style="1" bestFit="1" customWidth="1"/>
    <col min="1283" max="1283" width="7.796875" style="1" bestFit="1" customWidth="1"/>
    <col min="1284" max="1284" width="3.296875" style="1" bestFit="1" customWidth="1"/>
    <col min="1285" max="1285" width="4.09765625" style="1" bestFit="1" customWidth="1"/>
    <col min="1286" max="1286" width="3.5" style="1" bestFit="1" customWidth="1"/>
    <col min="1287" max="1287" width="3.69921875" style="1" bestFit="1" customWidth="1"/>
    <col min="1288" max="1288" width="3.796875" style="1" bestFit="1" customWidth="1"/>
    <col min="1289" max="1289" width="7.796875" style="1" bestFit="1" customWidth="1"/>
    <col min="1290" max="1293" width="7.19921875" style="1" bestFit="1" customWidth="1"/>
    <col min="1294" max="1294" width="6.796875" style="1" bestFit="1" customWidth="1"/>
    <col min="1295" max="1295" width="7.5" style="1" bestFit="1" customWidth="1"/>
    <col min="1296" max="1296" width="9" style="1"/>
    <col min="1297" max="1297" width="7.19921875" style="1" bestFit="1" customWidth="1"/>
    <col min="1298" max="1537" width="9" style="1"/>
    <col min="1538" max="1538" width="20.09765625" style="1" bestFit="1" customWidth="1"/>
    <col min="1539" max="1539" width="7.796875" style="1" bestFit="1" customWidth="1"/>
    <col min="1540" max="1540" width="3.296875" style="1" bestFit="1" customWidth="1"/>
    <col min="1541" max="1541" width="4.09765625" style="1" bestFit="1" customWidth="1"/>
    <col min="1542" max="1542" width="3.5" style="1" bestFit="1" customWidth="1"/>
    <col min="1543" max="1543" width="3.69921875" style="1" bestFit="1" customWidth="1"/>
    <col min="1544" max="1544" width="3.796875" style="1" bestFit="1" customWidth="1"/>
    <col min="1545" max="1545" width="7.796875" style="1" bestFit="1" customWidth="1"/>
    <col min="1546" max="1549" width="7.19921875" style="1" bestFit="1" customWidth="1"/>
    <col min="1550" max="1550" width="6.796875" style="1" bestFit="1" customWidth="1"/>
    <col min="1551" max="1551" width="7.5" style="1" bestFit="1" customWidth="1"/>
    <col min="1552" max="1552" width="9" style="1"/>
    <col min="1553" max="1553" width="7.19921875" style="1" bestFit="1" customWidth="1"/>
    <col min="1554" max="1793" width="9" style="1"/>
    <col min="1794" max="1794" width="20.09765625" style="1" bestFit="1" customWidth="1"/>
    <col min="1795" max="1795" width="7.796875" style="1" bestFit="1" customWidth="1"/>
    <col min="1796" max="1796" width="3.296875" style="1" bestFit="1" customWidth="1"/>
    <col min="1797" max="1797" width="4.09765625" style="1" bestFit="1" customWidth="1"/>
    <col min="1798" max="1798" width="3.5" style="1" bestFit="1" customWidth="1"/>
    <col min="1799" max="1799" width="3.69921875" style="1" bestFit="1" customWidth="1"/>
    <col min="1800" max="1800" width="3.796875" style="1" bestFit="1" customWidth="1"/>
    <col min="1801" max="1801" width="7.796875" style="1" bestFit="1" customWidth="1"/>
    <col min="1802" max="1805" width="7.19921875" style="1" bestFit="1" customWidth="1"/>
    <col min="1806" max="1806" width="6.796875" style="1" bestFit="1" customWidth="1"/>
    <col min="1807" max="1807" width="7.5" style="1" bestFit="1" customWidth="1"/>
    <col min="1808" max="1808" width="9" style="1"/>
    <col min="1809" max="1809" width="7.19921875" style="1" bestFit="1" customWidth="1"/>
    <col min="1810" max="2049" width="9" style="1"/>
    <col min="2050" max="2050" width="20.09765625" style="1" bestFit="1" customWidth="1"/>
    <col min="2051" max="2051" width="7.796875" style="1" bestFit="1" customWidth="1"/>
    <col min="2052" max="2052" width="3.296875" style="1" bestFit="1" customWidth="1"/>
    <col min="2053" max="2053" width="4.09765625" style="1" bestFit="1" customWidth="1"/>
    <col min="2054" max="2054" width="3.5" style="1" bestFit="1" customWidth="1"/>
    <col min="2055" max="2055" width="3.69921875" style="1" bestFit="1" customWidth="1"/>
    <col min="2056" max="2056" width="3.796875" style="1" bestFit="1" customWidth="1"/>
    <col min="2057" max="2057" width="7.796875" style="1" bestFit="1" customWidth="1"/>
    <col min="2058" max="2061" width="7.19921875" style="1" bestFit="1" customWidth="1"/>
    <col min="2062" max="2062" width="6.796875" style="1" bestFit="1" customWidth="1"/>
    <col min="2063" max="2063" width="7.5" style="1" bestFit="1" customWidth="1"/>
    <col min="2064" max="2064" width="9" style="1"/>
    <col min="2065" max="2065" width="7.19921875" style="1" bestFit="1" customWidth="1"/>
    <col min="2066" max="2305" width="9" style="1"/>
    <col min="2306" max="2306" width="20.09765625" style="1" bestFit="1" customWidth="1"/>
    <col min="2307" max="2307" width="7.796875" style="1" bestFit="1" customWidth="1"/>
    <col min="2308" max="2308" width="3.296875" style="1" bestFit="1" customWidth="1"/>
    <col min="2309" max="2309" width="4.09765625" style="1" bestFit="1" customWidth="1"/>
    <col min="2310" max="2310" width="3.5" style="1" bestFit="1" customWidth="1"/>
    <col min="2311" max="2311" width="3.69921875" style="1" bestFit="1" customWidth="1"/>
    <col min="2312" max="2312" width="3.796875" style="1" bestFit="1" customWidth="1"/>
    <col min="2313" max="2313" width="7.796875" style="1" bestFit="1" customWidth="1"/>
    <col min="2314" max="2317" width="7.19921875" style="1" bestFit="1" customWidth="1"/>
    <col min="2318" max="2318" width="6.796875" style="1" bestFit="1" customWidth="1"/>
    <col min="2319" max="2319" width="7.5" style="1" bestFit="1" customWidth="1"/>
    <col min="2320" max="2320" width="9" style="1"/>
    <col min="2321" max="2321" width="7.19921875" style="1" bestFit="1" customWidth="1"/>
    <col min="2322" max="2561" width="9" style="1"/>
    <col min="2562" max="2562" width="20.09765625" style="1" bestFit="1" customWidth="1"/>
    <col min="2563" max="2563" width="7.796875" style="1" bestFit="1" customWidth="1"/>
    <col min="2564" max="2564" width="3.296875" style="1" bestFit="1" customWidth="1"/>
    <col min="2565" max="2565" width="4.09765625" style="1" bestFit="1" customWidth="1"/>
    <col min="2566" max="2566" width="3.5" style="1" bestFit="1" customWidth="1"/>
    <col min="2567" max="2567" width="3.69921875" style="1" bestFit="1" customWidth="1"/>
    <col min="2568" max="2568" width="3.796875" style="1" bestFit="1" customWidth="1"/>
    <col min="2569" max="2569" width="7.796875" style="1" bestFit="1" customWidth="1"/>
    <col min="2570" max="2573" width="7.19921875" style="1" bestFit="1" customWidth="1"/>
    <col min="2574" max="2574" width="6.796875" style="1" bestFit="1" customWidth="1"/>
    <col min="2575" max="2575" width="7.5" style="1" bestFit="1" customWidth="1"/>
    <col min="2576" max="2576" width="9" style="1"/>
    <col min="2577" max="2577" width="7.19921875" style="1" bestFit="1" customWidth="1"/>
    <col min="2578" max="2817" width="9" style="1"/>
    <col min="2818" max="2818" width="20.09765625" style="1" bestFit="1" customWidth="1"/>
    <col min="2819" max="2819" width="7.796875" style="1" bestFit="1" customWidth="1"/>
    <col min="2820" max="2820" width="3.296875" style="1" bestFit="1" customWidth="1"/>
    <col min="2821" max="2821" width="4.09765625" style="1" bestFit="1" customWidth="1"/>
    <col min="2822" max="2822" width="3.5" style="1" bestFit="1" customWidth="1"/>
    <col min="2823" max="2823" width="3.69921875" style="1" bestFit="1" customWidth="1"/>
    <col min="2824" max="2824" width="3.796875" style="1" bestFit="1" customWidth="1"/>
    <col min="2825" max="2825" width="7.796875" style="1" bestFit="1" customWidth="1"/>
    <col min="2826" max="2829" width="7.19921875" style="1" bestFit="1" customWidth="1"/>
    <col min="2830" max="2830" width="6.796875" style="1" bestFit="1" customWidth="1"/>
    <col min="2831" max="2831" width="7.5" style="1" bestFit="1" customWidth="1"/>
    <col min="2832" max="2832" width="9" style="1"/>
    <col min="2833" max="2833" width="7.19921875" style="1" bestFit="1" customWidth="1"/>
    <col min="2834" max="3073" width="9" style="1"/>
    <col min="3074" max="3074" width="20.09765625" style="1" bestFit="1" customWidth="1"/>
    <col min="3075" max="3075" width="7.796875" style="1" bestFit="1" customWidth="1"/>
    <col min="3076" max="3076" width="3.296875" style="1" bestFit="1" customWidth="1"/>
    <col min="3077" max="3077" width="4.09765625" style="1" bestFit="1" customWidth="1"/>
    <col min="3078" max="3078" width="3.5" style="1" bestFit="1" customWidth="1"/>
    <col min="3079" max="3079" width="3.69921875" style="1" bestFit="1" customWidth="1"/>
    <col min="3080" max="3080" width="3.796875" style="1" bestFit="1" customWidth="1"/>
    <col min="3081" max="3081" width="7.796875" style="1" bestFit="1" customWidth="1"/>
    <col min="3082" max="3085" width="7.19921875" style="1" bestFit="1" customWidth="1"/>
    <col min="3086" max="3086" width="6.796875" style="1" bestFit="1" customWidth="1"/>
    <col min="3087" max="3087" width="7.5" style="1" bestFit="1" customWidth="1"/>
    <col min="3088" max="3088" width="9" style="1"/>
    <col min="3089" max="3089" width="7.19921875" style="1" bestFit="1" customWidth="1"/>
    <col min="3090" max="3329" width="9" style="1"/>
    <col min="3330" max="3330" width="20.09765625" style="1" bestFit="1" customWidth="1"/>
    <col min="3331" max="3331" width="7.796875" style="1" bestFit="1" customWidth="1"/>
    <col min="3332" max="3332" width="3.296875" style="1" bestFit="1" customWidth="1"/>
    <col min="3333" max="3333" width="4.09765625" style="1" bestFit="1" customWidth="1"/>
    <col min="3334" max="3334" width="3.5" style="1" bestFit="1" customWidth="1"/>
    <col min="3335" max="3335" width="3.69921875" style="1" bestFit="1" customWidth="1"/>
    <col min="3336" max="3336" width="3.796875" style="1" bestFit="1" customWidth="1"/>
    <col min="3337" max="3337" width="7.796875" style="1" bestFit="1" customWidth="1"/>
    <col min="3338" max="3341" width="7.19921875" style="1" bestFit="1" customWidth="1"/>
    <col min="3342" max="3342" width="6.796875" style="1" bestFit="1" customWidth="1"/>
    <col min="3343" max="3343" width="7.5" style="1" bestFit="1" customWidth="1"/>
    <col min="3344" max="3344" width="9" style="1"/>
    <col min="3345" max="3345" width="7.19921875" style="1" bestFit="1" customWidth="1"/>
    <col min="3346" max="3585" width="9" style="1"/>
    <col min="3586" max="3586" width="20.09765625" style="1" bestFit="1" customWidth="1"/>
    <col min="3587" max="3587" width="7.796875" style="1" bestFit="1" customWidth="1"/>
    <col min="3588" max="3588" width="3.296875" style="1" bestFit="1" customWidth="1"/>
    <col min="3589" max="3589" width="4.09765625" style="1" bestFit="1" customWidth="1"/>
    <col min="3590" max="3590" width="3.5" style="1" bestFit="1" customWidth="1"/>
    <col min="3591" max="3591" width="3.69921875" style="1" bestFit="1" customWidth="1"/>
    <col min="3592" max="3592" width="3.796875" style="1" bestFit="1" customWidth="1"/>
    <col min="3593" max="3593" width="7.796875" style="1" bestFit="1" customWidth="1"/>
    <col min="3594" max="3597" width="7.19921875" style="1" bestFit="1" customWidth="1"/>
    <col min="3598" max="3598" width="6.796875" style="1" bestFit="1" customWidth="1"/>
    <col min="3599" max="3599" width="7.5" style="1" bestFit="1" customWidth="1"/>
    <col min="3600" max="3600" width="9" style="1"/>
    <col min="3601" max="3601" width="7.19921875" style="1" bestFit="1" customWidth="1"/>
    <col min="3602" max="3841" width="9" style="1"/>
    <col min="3842" max="3842" width="20.09765625" style="1" bestFit="1" customWidth="1"/>
    <col min="3843" max="3843" width="7.796875" style="1" bestFit="1" customWidth="1"/>
    <col min="3844" max="3844" width="3.296875" style="1" bestFit="1" customWidth="1"/>
    <col min="3845" max="3845" width="4.09765625" style="1" bestFit="1" customWidth="1"/>
    <col min="3846" max="3846" width="3.5" style="1" bestFit="1" customWidth="1"/>
    <col min="3847" max="3847" width="3.69921875" style="1" bestFit="1" customWidth="1"/>
    <col min="3848" max="3848" width="3.796875" style="1" bestFit="1" customWidth="1"/>
    <col min="3849" max="3849" width="7.796875" style="1" bestFit="1" customWidth="1"/>
    <col min="3850" max="3853" width="7.19921875" style="1" bestFit="1" customWidth="1"/>
    <col min="3854" max="3854" width="6.796875" style="1" bestFit="1" customWidth="1"/>
    <col min="3855" max="3855" width="7.5" style="1" bestFit="1" customWidth="1"/>
    <col min="3856" max="3856" width="9" style="1"/>
    <col min="3857" max="3857" width="7.19921875" style="1" bestFit="1" customWidth="1"/>
    <col min="3858" max="4097" width="9" style="1"/>
    <col min="4098" max="4098" width="20.09765625" style="1" bestFit="1" customWidth="1"/>
    <col min="4099" max="4099" width="7.796875" style="1" bestFit="1" customWidth="1"/>
    <col min="4100" max="4100" width="3.296875" style="1" bestFit="1" customWidth="1"/>
    <col min="4101" max="4101" width="4.09765625" style="1" bestFit="1" customWidth="1"/>
    <col min="4102" max="4102" width="3.5" style="1" bestFit="1" customWidth="1"/>
    <col min="4103" max="4103" width="3.69921875" style="1" bestFit="1" customWidth="1"/>
    <col min="4104" max="4104" width="3.796875" style="1" bestFit="1" customWidth="1"/>
    <col min="4105" max="4105" width="7.796875" style="1" bestFit="1" customWidth="1"/>
    <col min="4106" max="4109" width="7.19921875" style="1" bestFit="1" customWidth="1"/>
    <col min="4110" max="4110" width="6.796875" style="1" bestFit="1" customWidth="1"/>
    <col min="4111" max="4111" width="7.5" style="1" bestFit="1" customWidth="1"/>
    <col min="4112" max="4112" width="9" style="1"/>
    <col min="4113" max="4113" width="7.19921875" style="1" bestFit="1" customWidth="1"/>
    <col min="4114" max="4353" width="9" style="1"/>
    <col min="4354" max="4354" width="20.09765625" style="1" bestFit="1" customWidth="1"/>
    <col min="4355" max="4355" width="7.796875" style="1" bestFit="1" customWidth="1"/>
    <col min="4356" max="4356" width="3.296875" style="1" bestFit="1" customWidth="1"/>
    <col min="4357" max="4357" width="4.09765625" style="1" bestFit="1" customWidth="1"/>
    <col min="4358" max="4358" width="3.5" style="1" bestFit="1" customWidth="1"/>
    <col min="4359" max="4359" width="3.69921875" style="1" bestFit="1" customWidth="1"/>
    <col min="4360" max="4360" width="3.796875" style="1" bestFit="1" customWidth="1"/>
    <col min="4361" max="4361" width="7.796875" style="1" bestFit="1" customWidth="1"/>
    <col min="4362" max="4365" width="7.19921875" style="1" bestFit="1" customWidth="1"/>
    <col min="4366" max="4366" width="6.796875" style="1" bestFit="1" customWidth="1"/>
    <col min="4367" max="4367" width="7.5" style="1" bestFit="1" customWidth="1"/>
    <col min="4368" max="4368" width="9" style="1"/>
    <col min="4369" max="4369" width="7.19921875" style="1" bestFit="1" customWidth="1"/>
    <col min="4370" max="4609" width="9" style="1"/>
    <col min="4610" max="4610" width="20.09765625" style="1" bestFit="1" customWidth="1"/>
    <col min="4611" max="4611" width="7.796875" style="1" bestFit="1" customWidth="1"/>
    <col min="4612" max="4612" width="3.296875" style="1" bestFit="1" customWidth="1"/>
    <col min="4613" max="4613" width="4.09765625" style="1" bestFit="1" customWidth="1"/>
    <col min="4614" max="4614" width="3.5" style="1" bestFit="1" customWidth="1"/>
    <col min="4615" max="4615" width="3.69921875" style="1" bestFit="1" customWidth="1"/>
    <col min="4616" max="4616" width="3.796875" style="1" bestFit="1" customWidth="1"/>
    <col min="4617" max="4617" width="7.796875" style="1" bestFit="1" customWidth="1"/>
    <col min="4618" max="4621" width="7.19921875" style="1" bestFit="1" customWidth="1"/>
    <col min="4622" max="4622" width="6.796875" style="1" bestFit="1" customWidth="1"/>
    <col min="4623" max="4623" width="7.5" style="1" bestFit="1" customWidth="1"/>
    <col min="4624" max="4624" width="9" style="1"/>
    <col min="4625" max="4625" width="7.19921875" style="1" bestFit="1" customWidth="1"/>
    <col min="4626" max="4865" width="9" style="1"/>
    <col min="4866" max="4866" width="20.09765625" style="1" bestFit="1" customWidth="1"/>
    <col min="4867" max="4867" width="7.796875" style="1" bestFit="1" customWidth="1"/>
    <col min="4868" max="4868" width="3.296875" style="1" bestFit="1" customWidth="1"/>
    <col min="4869" max="4869" width="4.09765625" style="1" bestFit="1" customWidth="1"/>
    <col min="4870" max="4870" width="3.5" style="1" bestFit="1" customWidth="1"/>
    <col min="4871" max="4871" width="3.69921875" style="1" bestFit="1" customWidth="1"/>
    <col min="4872" max="4872" width="3.796875" style="1" bestFit="1" customWidth="1"/>
    <col min="4873" max="4873" width="7.796875" style="1" bestFit="1" customWidth="1"/>
    <col min="4874" max="4877" width="7.19921875" style="1" bestFit="1" customWidth="1"/>
    <col min="4878" max="4878" width="6.796875" style="1" bestFit="1" customWidth="1"/>
    <col min="4879" max="4879" width="7.5" style="1" bestFit="1" customWidth="1"/>
    <col min="4880" max="4880" width="9" style="1"/>
    <col min="4881" max="4881" width="7.19921875" style="1" bestFit="1" customWidth="1"/>
    <col min="4882" max="5121" width="9" style="1"/>
    <col min="5122" max="5122" width="20.09765625" style="1" bestFit="1" customWidth="1"/>
    <col min="5123" max="5123" width="7.796875" style="1" bestFit="1" customWidth="1"/>
    <col min="5124" max="5124" width="3.296875" style="1" bestFit="1" customWidth="1"/>
    <col min="5125" max="5125" width="4.09765625" style="1" bestFit="1" customWidth="1"/>
    <col min="5126" max="5126" width="3.5" style="1" bestFit="1" customWidth="1"/>
    <col min="5127" max="5127" width="3.69921875" style="1" bestFit="1" customWidth="1"/>
    <col min="5128" max="5128" width="3.796875" style="1" bestFit="1" customWidth="1"/>
    <col min="5129" max="5129" width="7.796875" style="1" bestFit="1" customWidth="1"/>
    <col min="5130" max="5133" width="7.19921875" style="1" bestFit="1" customWidth="1"/>
    <col min="5134" max="5134" width="6.796875" style="1" bestFit="1" customWidth="1"/>
    <col min="5135" max="5135" width="7.5" style="1" bestFit="1" customWidth="1"/>
    <col min="5136" max="5136" width="9" style="1"/>
    <col min="5137" max="5137" width="7.19921875" style="1" bestFit="1" customWidth="1"/>
    <col min="5138" max="5377" width="9" style="1"/>
    <col min="5378" max="5378" width="20.09765625" style="1" bestFit="1" customWidth="1"/>
    <col min="5379" max="5379" width="7.796875" style="1" bestFit="1" customWidth="1"/>
    <col min="5380" max="5380" width="3.296875" style="1" bestFit="1" customWidth="1"/>
    <col min="5381" max="5381" width="4.09765625" style="1" bestFit="1" customWidth="1"/>
    <col min="5382" max="5382" width="3.5" style="1" bestFit="1" customWidth="1"/>
    <col min="5383" max="5383" width="3.69921875" style="1" bestFit="1" customWidth="1"/>
    <col min="5384" max="5384" width="3.796875" style="1" bestFit="1" customWidth="1"/>
    <col min="5385" max="5385" width="7.796875" style="1" bestFit="1" customWidth="1"/>
    <col min="5386" max="5389" width="7.19921875" style="1" bestFit="1" customWidth="1"/>
    <col min="5390" max="5390" width="6.796875" style="1" bestFit="1" customWidth="1"/>
    <col min="5391" max="5391" width="7.5" style="1" bestFit="1" customWidth="1"/>
    <col min="5392" max="5392" width="9" style="1"/>
    <col min="5393" max="5393" width="7.19921875" style="1" bestFit="1" customWidth="1"/>
    <col min="5394" max="5633" width="9" style="1"/>
    <col min="5634" max="5634" width="20.09765625" style="1" bestFit="1" customWidth="1"/>
    <col min="5635" max="5635" width="7.796875" style="1" bestFit="1" customWidth="1"/>
    <col min="5636" max="5636" width="3.296875" style="1" bestFit="1" customWidth="1"/>
    <col min="5637" max="5637" width="4.09765625" style="1" bestFit="1" customWidth="1"/>
    <col min="5638" max="5638" width="3.5" style="1" bestFit="1" customWidth="1"/>
    <col min="5639" max="5639" width="3.69921875" style="1" bestFit="1" customWidth="1"/>
    <col min="5640" max="5640" width="3.796875" style="1" bestFit="1" customWidth="1"/>
    <col min="5641" max="5641" width="7.796875" style="1" bestFit="1" customWidth="1"/>
    <col min="5642" max="5645" width="7.19921875" style="1" bestFit="1" customWidth="1"/>
    <col min="5646" max="5646" width="6.796875" style="1" bestFit="1" customWidth="1"/>
    <col min="5647" max="5647" width="7.5" style="1" bestFit="1" customWidth="1"/>
    <col min="5648" max="5648" width="9" style="1"/>
    <col min="5649" max="5649" width="7.19921875" style="1" bestFit="1" customWidth="1"/>
    <col min="5650" max="5889" width="9" style="1"/>
    <col min="5890" max="5890" width="20.09765625" style="1" bestFit="1" customWidth="1"/>
    <col min="5891" max="5891" width="7.796875" style="1" bestFit="1" customWidth="1"/>
    <col min="5892" max="5892" width="3.296875" style="1" bestFit="1" customWidth="1"/>
    <col min="5893" max="5893" width="4.09765625" style="1" bestFit="1" customWidth="1"/>
    <col min="5894" max="5894" width="3.5" style="1" bestFit="1" customWidth="1"/>
    <col min="5895" max="5895" width="3.69921875" style="1" bestFit="1" customWidth="1"/>
    <col min="5896" max="5896" width="3.796875" style="1" bestFit="1" customWidth="1"/>
    <col min="5897" max="5897" width="7.796875" style="1" bestFit="1" customWidth="1"/>
    <col min="5898" max="5901" width="7.19921875" style="1" bestFit="1" customWidth="1"/>
    <col min="5902" max="5902" width="6.796875" style="1" bestFit="1" customWidth="1"/>
    <col min="5903" max="5903" width="7.5" style="1" bestFit="1" customWidth="1"/>
    <col min="5904" max="5904" width="9" style="1"/>
    <col min="5905" max="5905" width="7.19921875" style="1" bestFit="1" customWidth="1"/>
    <col min="5906" max="6145" width="9" style="1"/>
    <col min="6146" max="6146" width="20.09765625" style="1" bestFit="1" customWidth="1"/>
    <col min="6147" max="6147" width="7.796875" style="1" bestFit="1" customWidth="1"/>
    <col min="6148" max="6148" width="3.296875" style="1" bestFit="1" customWidth="1"/>
    <col min="6149" max="6149" width="4.09765625" style="1" bestFit="1" customWidth="1"/>
    <col min="6150" max="6150" width="3.5" style="1" bestFit="1" customWidth="1"/>
    <col min="6151" max="6151" width="3.69921875" style="1" bestFit="1" customWidth="1"/>
    <col min="6152" max="6152" width="3.796875" style="1" bestFit="1" customWidth="1"/>
    <col min="6153" max="6153" width="7.796875" style="1" bestFit="1" customWidth="1"/>
    <col min="6154" max="6157" width="7.19921875" style="1" bestFit="1" customWidth="1"/>
    <col min="6158" max="6158" width="6.796875" style="1" bestFit="1" customWidth="1"/>
    <col min="6159" max="6159" width="7.5" style="1" bestFit="1" customWidth="1"/>
    <col min="6160" max="6160" width="9" style="1"/>
    <col min="6161" max="6161" width="7.19921875" style="1" bestFit="1" customWidth="1"/>
    <col min="6162" max="6401" width="9" style="1"/>
    <col min="6402" max="6402" width="20.09765625" style="1" bestFit="1" customWidth="1"/>
    <col min="6403" max="6403" width="7.796875" style="1" bestFit="1" customWidth="1"/>
    <col min="6404" max="6404" width="3.296875" style="1" bestFit="1" customWidth="1"/>
    <col min="6405" max="6405" width="4.09765625" style="1" bestFit="1" customWidth="1"/>
    <col min="6406" max="6406" width="3.5" style="1" bestFit="1" customWidth="1"/>
    <col min="6407" max="6407" width="3.69921875" style="1" bestFit="1" customWidth="1"/>
    <col min="6408" max="6408" width="3.796875" style="1" bestFit="1" customWidth="1"/>
    <col min="6409" max="6409" width="7.796875" style="1" bestFit="1" customWidth="1"/>
    <col min="6410" max="6413" width="7.19921875" style="1" bestFit="1" customWidth="1"/>
    <col min="6414" max="6414" width="6.796875" style="1" bestFit="1" customWidth="1"/>
    <col min="6415" max="6415" width="7.5" style="1" bestFit="1" customWidth="1"/>
    <col min="6416" max="6416" width="9" style="1"/>
    <col min="6417" max="6417" width="7.19921875" style="1" bestFit="1" customWidth="1"/>
    <col min="6418" max="6657" width="9" style="1"/>
    <col min="6658" max="6658" width="20.09765625" style="1" bestFit="1" customWidth="1"/>
    <col min="6659" max="6659" width="7.796875" style="1" bestFit="1" customWidth="1"/>
    <col min="6660" max="6660" width="3.296875" style="1" bestFit="1" customWidth="1"/>
    <col min="6661" max="6661" width="4.09765625" style="1" bestFit="1" customWidth="1"/>
    <col min="6662" max="6662" width="3.5" style="1" bestFit="1" customWidth="1"/>
    <col min="6663" max="6663" width="3.69921875" style="1" bestFit="1" customWidth="1"/>
    <col min="6664" max="6664" width="3.796875" style="1" bestFit="1" customWidth="1"/>
    <col min="6665" max="6665" width="7.796875" style="1" bestFit="1" customWidth="1"/>
    <col min="6666" max="6669" width="7.19921875" style="1" bestFit="1" customWidth="1"/>
    <col min="6670" max="6670" width="6.796875" style="1" bestFit="1" customWidth="1"/>
    <col min="6671" max="6671" width="7.5" style="1" bestFit="1" customWidth="1"/>
    <col min="6672" max="6672" width="9" style="1"/>
    <col min="6673" max="6673" width="7.19921875" style="1" bestFit="1" customWidth="1"/>
    <col min="6674" max="6913" width="9" style="1"/>
    <col min="6914" max="6914" width="20.09765625" style="1" bestFit="1" customWidth="1"/>
    <col min="6915" max="6915" width="7.796875" style="1" bestFit="1" customWidth="1"/>
    <col min="6916" max="6916" width="3.296875" style="1" bestFit="1" customWidth="1"/>
    <col min="6917" max="6917" width="4.09765625" style="1" bestFit="1" customWidth="1"/>
    <col min="6918" max="6918" width="3.5" style="1" bestFit="1" customWidth="1"/>
    <col min="6919" max="6919" width="3.69921875" style="1" bestFit="1" customWidth="1"/>
    <col min="6920" max="6920" width="3.796875" style="1" bestFit="1" customWidth="1"/>
    <col min="6921" max="6921" width="7.796875" style="1" bestFit="1" customWidth="1"/>
    <col min="6922" max="6925" width="7.19921875" style="1" bestFit="1" customWidth="1"/>
    <col min="6926" max="6926" width="6.796875" style="1" bestFit="1" customWidth="1"/>
    <col min="6927" max="6927" width="7.5" style="1" bestFit="1" customWidth="1"/>
    <col min="6928" max="6928" width="9" style="1"/>
    <col min="6929" max="6929" width="7.19921875" style="1" bestFit="1" customWidth="1"/>
    <col min="6930" max="7169" width="9" style="1"/>
    <col min="7170" max="7170" width="20.09765625" style="1" bestFit="1" customWidth="1"/>
    <col min="7171" max="7171" width="7.796875" style="1" bestFit="1" customWidth="1"/>
    <col min="7172" max="7172" width="3.296875" style="1" bestFit="1" customWidth="1"/>
    <col min="7173" max="7173" width="4.09765625" style="1" bestFit="1" customWidth="1"/>
    <col min="7174" max="7174" width="3.5" style="1" bestFit="1" customWidth="1"/>
    <col min="7175" max="7175" width="3.69921875" style="1" bestFit="1" customWidth="1"/>
    <col min="7176" max="7176" width="3.796875" style="1" bestFit="1" customWidth="1"/>
    <col min="7177" max="7177" width="7.796875" style="1" bestFit="1" customWidth="1"/>
    <col min="7178" max="7181" width="7.19921875" style="1" bestFit="1" customWidth="1"/>
    <col min="7182" max="7182" width="6.796875" style="1" bestFit="1" customWidth="1"/>
    <col min="7183" max="7183" width="7.5" style="1" bestFit="1" customWidth="1"/>
    <col min="7184" max="7184" width="9" style="1"/>
    <col min="7185" max="7185" width="7.19921875" style="1" bestFit="1" customWidth="1"/>
    <col min="7186" max="7425" width="9" style="1"/>
    <col min="7426" max="7426" width="20.09765625" style="1" bestFit="1" customWidth="1"/>
    <col min="7427" max="7427" width="7.796875" style="1" bestFit="1" customWidth="1"/>
    <col min="7428" max="7428" width="3.296875" style="1" bestFit="1" customWidth="1"/>
    <col min="7429" max="7429" width="4.09765625" style="1" bestFit="1" customWidth="1"/>
    <col min="7430" max="7430" width="3.5" style="1" bestFit="1" customWidth="1"/>
    <col min="7431" max="7431" width="3.69921875" style="1" bestFit="1" customWidth="1"/>
    <col min="7432" max="7432" width="3.796875" style="1" bestFit="1" customWidth="1"/>
    <col min="7433" max="7433" width="7.796875" style="1" bestFit="1" customWidth="1"/>
    <col min="7434" max="7437" width="7.19921875" style="1" bestFit="1" customWidth="1"/>
    <col min="7438" max="7438" width="6.796875" style="1" bestFit="1" customWidth="1"/>
    <col min="7439" max="7439" width="7.5" style="1" bestFit="1" customWidth="1"/>
    <col min="7440" max="7440" width="9" style="1"/>
    <col min="7441" max="7441" width="7.19921875" style="1" bestFit="1" customWidth="1"/>
    <col min="7442" max="7681" width="9" style="1"/>
    <col min="7682" max="7682" width="20.09765625" style="1" bestFit="1" customWidth="1"/>
    <col min="7683" max="7683" width="7.796875" style="1" bestFit="1" customWidth="1"/>
    <col min="7684" max="7684" width="3.296875" style="1" bestFit="1" customWidth="1"/>
    <col min="7685" max="7685" width="4.09765625" style="1" bestFit="1" customWidth="1"/>
    <col min="7686" max="7686" width="3.5" style="1" bestFit="1" customWidth="1"/>
    <col min="7687" max="7687" width="3.69921875" style="1" bestFit="1" customWidth="1"/>
    <col min="7688" max="7688" width="3.796875" style="1" bestFit="1" customWidth="1"/>
    <col min="7689" max="7689" width="7.796875" style="1" bestFit="1" customWidth="1"/>
    <col min="7690" max="7693" width="7.19921875" style="1" bestFit="1" customWidth="1"/>
    <col min="7694" max="7694" width="6.796875" style="1" bestFit="1" customWidth="1"/>
    <col min="7695" max="7695" width="7.5" style="1" bestFit="1" customWidth="1"/>
    <col min="7696" max="7696" width="9" style="1"/>
    <col min="7697" max="7697" width="7.19921875" style="1" bestFit="1" customWidth="1"/>
    <col min="7698" max="7937" width="9" style="1"/>
    <col min="7938" max="7938" width="20.09765625" style="1" bestFit="1" customWidth="1"/>
    <col min="7939" max="7939" width="7.796875" style="1" bestFit="1" customWidth="1"/>
    <col min="7940" max="7940" width="3.296875" style="1" bestFit="1" customWidth="1"/>
    <col min="7941" max="7941" width="4.09765625" style="1" bestFit="1" customWidth="1"/>
    <col min="7942" max="7942" width="3.5" style="1" bestFit="1" customWidth="1"/>
    <col min="7943" max="7943" width="3.69921875" style="1" bestFit="1" customWidth="1"/>
    <col min="7944" max="7944" width="3.796875" style="1" bestFit="1" customWidth="1"/>
    <col min="7945" max="7945" width="7.796875" style="1" bestFit="1" customWidth="1"/>
    <col min="7946" max="7949" width="7.19921875" style="1" bestFit="1" customWidth="1"/>
    <col min="7950" max="7950" width="6.796875" style="1" bestFit="1" customWidth="1"/>
    <col min="7951" max="7951" width="7.5" style="1" bestFit="1" customWidth="1"/>
    <col min="7952" max="7952" width="9" style="1"/>
    <col min="7953" max="7953" width="7.19921875" style="1" bestFit="1" customWidth="1"/>
    <col min="7954" max="8193" width="9" style="1"/>
    <col min="8194" max="8194" width="20.09765625" style="1" bestFit="1" customWidth="1"/>
    <col min="8195" max="8195" width="7.796875" style="1" bestFit="1" customWidth="1"/>
    <col min="8196" max="8196" width="3.296875" style="1" bestFit="1" customWidth="1"/>
    <col min="8197" max="8197" width="4.09765625" style="1" bestFit="1" customWidth="1"/>
    <col min="8198" max="8198" width="3.5" style="1" bestFit="1" customWidth="1"/>
    <col min="8199" max="8199" width="3.69921875" style="1" bestFit="1" customWidth="1"/>
    <col min="8200" max="8200" width="3.796875" style="1" bestFit="1" customWidth="1"/>
    <col min="8201" max="8201" width="7.796875" style="1" bestFit="1" customWidth="1"/>
    <col min="8202" max="8205" width="7.19921875" style="1" bestFit="1" customWidth="1"/>
    <col min="8206" max="8206" width="6.796875" style="1" bestFit="1" customWidth="1"/>
    <col min="8207" max="8207" width="7.5" style="1" bestFit="1" customWidth="1"/>
    <col min="8208" max="8208" width="9" style="1"/>
    <col min="8209" max="8209" width="7.19921875" style="1" bestFit="1" customWidth="1"/>
    <col min="8210" max="8449" width="9" style="1"/>
    <col min="8450" max="8450" width="20.09765625" style="1" bestFit="1" customWidth="1"/>
    <col min="8451" max="8451" width="7.796875" style="1" bestFit="1" customWidth="1"/>
    <col min="8452" max="8452" width="3.296875" style="1" bestFit="1" customWidth="1"/>
    <col min="8453" max="8453" width="4.09765625" style="1" bestFit="1" customWidth="1"/>
    <col min="8454" max="8454" width="3.5" style="1" bestFit="1" customWidth="1"/>
    <col min="8455" max="8455" width="3.69921875" style="1" bestFit="1" customWidth="1"/>
    <col min="8456" max="8456" width="3.796875" style="1" bestFit="1" customWidth="1"/>
    <col min="8457" max="8457" width="7.796875" style="1" bestFit="1" customWidth="1"/>
    <col min="8458" max="8461" width="7.19921875" style="1" bestFit="1" customWidth="1"/>
    <col min="8462" max="8462" width="6.796875" style="1" bestFit="1" customWidth="1"/>
    <col min="8463" max="8463" width="7.5" style="1" bestFit="1" customWidth="1"/>
    <col min="8464" max="8464" width="9" style="1"/>
    <col min="8465" max="8465" width="7.19921875" style="1" bestFit="1" customWidth="1"/>
    <col min="8466" max="8705" width="9" style="1"/>
    <col min="8706" max="8706" width="20.09765625" style="1" bestFit="1" customWidth="1"/>
    <col min="8707" max="8707" width="7.796875" style="1" bestFit="1" customWidth="1"/>
    <col min="8708" max="8708" width="3.296875" style="1" bestFit="1" customWidth="1"/>
    <col min="8709" max="8709" width="4.09765625" style="1" bestFit="1" customWidth="1"/>
    <col min="8710" max="8710" width="3.5" style="1" bestFit="1" customWidth="1"/>
    <col min="8711" max="8711" width="3.69921875" style="1" bestFit="1" customWidth="1"/>
    <col min="8712" max="8712" width="3.796875" style="1" bestFit="1" customWidth="1"/>
    <col min="8713" max="8713" width="7.796875" style="1" bestFit="1" customWidth="1"/>
    <col min="8714" max="8717" width="7.19921875" style="1" bestFit="1" customWidth="1"/>
    <col min="8718" max="8718" width="6.796875" style="1" bestFit="1" customWidth="1"/>
    <col min="8719" max="8719" width="7.5" style="1" bestFit="1" customWidth="1"/>
    <col min="8720" max="8720" width="9" style="1"/>
    <col min="8721" max="8721" width="7.19921875" style="1" bestFit="1" customWidth="1"/>
    <col min="8722" max="8961" width="9" style="1"/>
    <col min="8962" max="8962" width="20.09765625" style="1" bestFit="1" customWidth="1"/>
    <col min="8963" max="8963" width="7.796875" style="1" bestFit="1" customWidth="1"/>
    <col min="8964" max="8964" width="3.296875" style="1" bestFit="1" customWidth="1"/>
    <col min="8965" max="8965" width="4.09765625" style="1" bestFit="1" customWidth="1"/>
    <col min="8966" max="8966" width="3.5" style="1" bestFit="1" customWidth="1"/>
    <col min="8967" max="8967" width="3.69921875" style="1" bestFit="1" customWidth="1"/>
    <col min="8968" max="8968" width="3.796875" style="1" bestFit="1" customWidth="1"/>
    <col min="8969" max="8969" width="7.796875" style="1" bestFit="1" customWidth="1"/>
    <col min="8970" max="8973" width="7.19921875" style="1" bestFit="1" customWidth="1"/>
    <col min="8974" max="8974" width="6.796875" style="1" bestFit="1" customWidth="1"/>
    <col min="8975" max="8975" width="7.5" style="1" bestFit="1" customWidth="1"/>
    <col min="8976" max="8976" width="9" style="1"/>
    <col min="8977" max="8977" width="7.19921875" style="1" bestFit="1" customWidth="1"/>
    <col min="8978" max="9217" width="9" style="1"/>
    <col min="9218" max="9218" width="20.09765625" style="1" bestFit="1" customWidth="1"/>
    <col min="9219" max="9219" width="7.796875" style="1" bestFit="1" customWidth="1"/>
    <col min="9220" max="9220" width="3.296875" style="1" bestFit="1" customWidth="1"/>
    <col min="9221" max="9221" width="4.09765625" style="1" bestFit="1" customWidth="1"/>
    <col min="9222" max="9222" width="3.5" style="1" bestFit="1" customWidth="1"/>
    <col min="9223" max="9223" width="3.69921875" style="1" bestFit="1" customWidth="1"/>
    <col min="9224" max="9224" width="3.796875" style="1" bestFit="1" customWidth="1"/>
    <col min="9225" max="9225" width="7.796875" style="1" bestFit="1" customWidth="1"/>
    <col min="9226" max="9229" width="7.19921875" style="1" bestFit="1" customWidth="1"/>
    <col min="9230" max="9230" width="6.796875" style="1" bestFit="1" customWidth="1"/>
    <col min="9231" max="9231" width="7.5" style="1" bestFit="1" customWidth="1"/>
    <col min="9232" max="9232" width="9" style="1"/>
    <col min="9233" max="9233" width="7.19921875" style="1" bestFit="1" customWidth="1"/>
    <col min="9234" max="9473" width="9" style="1"/>
    <col min="9474" max="9474" width="20.09765625" style="1" bestFit="1" customWidth="1"/>
    <col min="9475" max="9475" width="7.796875" style="1" bestFit="1" customWidth="1"/>
    <col min="9476" max="9476" width="3.296875" style="1" bestFit="1" customWidth="1"/>
    <col min="9477" max="9477" width="4.09765625" style="1" bestFit="1" customWidth="1"/>
    <col min="9478" max="9478" width="3.5" style="1" bestFit="1" customWidth="1"/>
    <col min="9479" max="9479" width="3.69921875" style="1" bestFit="1" customWidth="1"/>
    <col min="9480" max="9480" width="3.796875" style="1" bestFit="1" customWidth="1"/>
    <col min="9481" max="9481" width="7.796875" style="1" bestFit="1" customWidth="1"/>
    <col min="9482" max="9485" width="7.19921875" style="1" bestFit="1" customWidth="1"/>
    <col min="9486" max="9486" width="6.796875" style="1" bestFit="1" customWidth="1"/>
    <col min="9487" max="9487" width="7.5" style="1" bestFit="1" customWidth="1"/>
    <col min="9488" max="9488" width="9" style="1"/>
    <col min="9489" max="9489" width="7.19921875" style="1" bestFit="1" customWidth="1"/>
    <col min="9490" max="9729" width="9" style="1"/>
    <col min="9730" max="9730" width="20.09765625" style="1" bestFit="1" customWidth="1"/>
    <col min="9731" max="9731" width="7.796875" style="1" bestFit="1" customWidth="1"/>
    <col min="9732" max="9732" width="3.296875" style="1" bestFit="1" customWidth="1"/>
    <col min="9733" max="9733" width="4.09765625" style="1" bestFit="1" customWidth="1"/>
    <col min="9734" max="9734" width="3.5" style="1" bestFit="1" customWidth="1"/>
    <col min="9735" max="9735" width="3.69921875" style="1" bestFit="1" customWidth="1"/>
    <col min="9736" max="9736" width="3.796875" style="1" bestFit="1" customWidth="1"/>
    <col min="9737" max="9737" width="7.796875" style="1" bestFit="1" customWidth="1"/>
    <col min="9738" max="9741" width="7.19921875" style="1" bestFit="1" customWidth="1"/>
    <col min="9742" max="9742" width="6.796875" style="1" bestFit="1" customWidth="1"/>
    <col min="9743" max="9743" width="7.5" style="1" bestFit="1" customWidth="1"/>
    <col min="9744" max="9744" width="9" style="1"/>
    <col min="9745" max="9745" width="7.19921875" style="1" bestFit="1" customWidth="1"/>
    <col min="9746" max="9985" width="9" style="1"/>
    <col min="9986" max="9986" width="20.09765625" style="1" bestFit="1" customWidth="1"/>
    <col min="9987" max="9987" width="7.796875" style="1" bestFit="1" customWidth="1"/>
    <col min="9988" max="9988" width="3.296875" style="1" bestFit="1" customWidth="1"/>
    <col min="9989" max="9989" width="4.09765625" style="1" bestFit="1" customWidth="1"/>
    <col min="9990" max="9990" width="3.5" style="1" bestFit="1" customWidth="1"/>
    <col min="9991" max="9991" width="3.69921875" style="1" bestFit="1" customWidth="1"/>
    <col min="9992" max="9992" width="3.796875" style="1" bestFit="1" customWidth="1"/>
    <col min="9993" max="9993" width="7.796875" style="1" bestFit="1" customWidth="1"/>
    <col min="9994" max="9997" width="7.19921875" style="1" bestFit="1" customWidth="1"/>
    <col min="9998" max="9998" width="6.796875" style="1" bestFit="1" customWidth="1"/>
    <col min="9999" max="9999" width="7.5" style="1" bestFit="1" customWidth="1"/>
    <col min="10000" max="10000" width="9" style="1"/>
    <col min="10001" max="10001" width="7.19921875" style="1" bestFit="1" customWidth="1"/>
    <col min="10002" max="10241" width="9" style="1"/>
    <col min="10242" max="10242" width="20.09765625" style="1" bestFit="1" customWidth="1"/>
    <col min="10243" max="10243" width="7.796875" style="1" bestFit="1" customWidth="1"/>
    <col min="10244" max="10244" width="3.296875" style="1" bestFit="1" customWidth="1"/>
    <col min="10245" max="10245" width="4.09765625" style="1" bestFit="1" customWidth="1"/>
    <col min="10246" max="10246" width="3.5" style="1" bestFit="1" customWidth="1"/>
    <col min="10247" max="10247" width="3.69921875" style="1" bestFit="1" customWidth="1"/>
    <col min="10248" max="10248" width="3.796875" style="1" bestFit="1" customWidth="1"/>
    <col min="10249" max="10249" width="7.796875" style="1" bestFit="1" customWidth="1"/>
    <col min="10250" max="10253" width="7.19921875" style="1" bestFit="1" customWidth="1"/>
    <col min="10254" max="10254" width="6.796875" style="1" bestFit="1" customWidth="1"/>
    <col min="10255" max="10255" width="7.5" style="1" bestFit="1" customWidth="1"/>
    <col min="10256" max="10256" width="9" style="1"/>
    <col min="10257" max="10257" width="7.19921875" style="1" bestFit="1" customWidth="1"/>
    <col min="10258" max="10497" width="9" style="1"/>
    <col min="10498" max="10498" width="20.09765625" style="1" bestFit="1" customWidth="1"/>
    <col min="10499" max="10499" width="7.796875" style="1" bestFit="1" customWidth="1"/>
    <col min="10500" max="10500" width="3.296875" style="1" bestFit="1" customWidth="1"/>
    <col min="10501" max="10501" width="4.09765625" style="1" bestFit="1" customWidth="1"/>
    <col min="10502" max="10502" width="3.5" style="1" bestFit="1" customWidth="1"/>
    <col min="10503" max="10503" width="3.69921875" style="1" bestFit="1" customWidth="1"/>
    <col min="10504" max="10504" width="3.796875" style="1" bestFit="1" customWidth="1"/>
    <col min="10505" max="10505" width="7.796875" style="1" bestFit="1" customWidth="1"/>
    <col min="10506" max="10509" width="7.19921875" style="1" bestFit="1" customWidth="1"/>
    <col min="10510" max="10510" width="6.796875" style="1" bestFit="1" customWidth="1"/>
    <col min="10511" max="10511" width="7.5" style="1" bestFit="1" customWidth="1"/>
    <col min="10512" max="10512" width="9" style="1"/>
    <col min="10513" max="10513" width="7.19921875" style="1" bestFit="1" customWidth="1"/>
    <col min="10514" max="10753" width="9" style="1"/>
    <col min="10754" max="10754" width="20.09765625" style="1" bestFit="1" customWidth="1"/>
    <col min="10755" max="10755" width="7.796875" style="1" bestFit="1" customWidth="1"/>
    <col min="10756" max="10756" width="3.296875" style="1" bestFit="1" customWidth="1"/>
    <col min="10757" max="10757" width="4.09765625" style="1" bestFit="1" customWidth="1"/>
    <col min="10758" max="10758" width="3.5" style="1" bestFit="1" customWidth="1"/>
    <col min="10759" max="10759" width="3.69921875" style="1" bestFit="1" customWidth="1"/>
    <col min="10760" max="10760" width="3.796875" style="1" bestFit="1" customWidth="1"/>
    <col min="10761" max="10761" width="7.796875" style="1" bestFit="1" customWidth="1"/>
    <col min="10762" max="10765" width="7.19921875" style="1" bestFit="1" customWidth="1"/>
    <col min="10766" max="10766" width="6.796875" style="1" bestFit="1" customWidth="1"/>
    <col min="10767" max="10767" width="7.5" style="1" bestFit="1" customWidth="1"/>
    <col min="10768" max="10768" width="9" style="1"/>
    <col min="10769" max="10769" width="7.19921875" style="1" bestFit="1" customWidth="1"/>
    <col min="10770" max="11009" width="9" style="1"/>
    <col min="11010" max="11010" width="20.09765625" style="1" bestFit="1" customWidth="1"/>
    <col min="11011" max="11011" width="7.796875" style="1" bestFit="1" customWidth="1"/>
    <col min="11012" max="11012" width="3.296875" style="1" bestFit="1" customWidth="1"/>
    <col min="11013" max="11013" width="4.09765625" style="1" bestFit="1" customWidth="1"/>
    <col min="11014" max="11014" width="3.5" style="1" bestFit="1" customWidth="1"/>
    <col min="11015" max="11015" width="3.69921875" style="1" bestFit="1" customWidth="1"/>
    <col min="11016" max="11016" width="3.796875" style="1" bestFit="1" customWidth="1"/>
    <col min="11017" max="11017" width="7.796875" style="1" bestFit="1" customWidth="1"/>
    <col min="11018" max="11021" width="7.19921875" style="1" bestFit="1" customWidth="1"/>
    <col min="11022" max="11022" width="6.796875" style="1" bestFit="1" customWidth="1"/>
    <col min="11023" max="11023" width="7.5" style="1" bestFit="1" customWidth="1"/>
    <col min="11024" max="11024" width="9" style="1"/>
    <col min="11025" max="11025" width="7.19921875" style="1" bestFit="1" customWidth="1"/>
    <col min="11026" max="11265" width="9" style="1"/>
    <col min="11266" max="11266" width="20.09765625" style="1" bestFit="1" customWidth="1"/>
    <col min="11267" max="11267" width="7.796875" style="1" bestFit="1" customWidth="1"/>
    <col min="11268" max="11268" width="3.296875" style="1" bestFit="1" customWidth="1"/>
    <col min="11269" max="11269" width="4.09765625" style="1" bestFit="1" customWidth="1"/>
    <col min="11270" max="11270" width="3.5" style="1" bestFit="1" customWidth="1"/>
    <col min="11271" max="11271" width="3.69921875" style="1" bestFit="1" customWidth="1"/>
    <col min="11272" max="11272" width="3.796875" style="1" bestFit="1" customWidth="1"/>
    <col min="11273" max="11273" width="7.796875" style="1" bestFit="1" customWidth="1"/>
    <col min="11274" max="11277" width="7.19921875" style="1" bestFit="1" customWidth="1"/>
    <col min="11278" max="11278" width="6.796875" style="1" bestFit="1" customWidth="1"/>
    <col min="11279" max="11279" width="7.5" style="1" bestFit="1" customWidth="1"/>
    <col min="11280" max="11280" width="9" style="1"/>
    <col min="11281" max="11281" width="7.19921875" style="1" bestFit="1" customWidth="1"/>
    <col min="11282" max="11521" width="9" style="1"/>
    <col min="11522" max="11522" width="20.09765625" style="1" bestFit="1" customWidth="1"/>
    <col min="11523" max="11523" width="7.796875" style="1" bestFit="1" customWidth="1"/>
    <col min="11524" max="11524" width="3.296875" style="1" bestFit="1" customWidth="1"/>
    <col min="11525" max="11525" width="4.09765625" style="1" bestFit="1" customWidth="1"/>
    <col min="11526" max="11526" width="3.5" style="1" bestFit="1" customWidth="1"/>
    <col min="11527" max="11527" width="3.69921875" style="1" bestFit="1" customWidth="1"/>
    <col min="11528" max="11528" width="3.796875" style="1" bestFit="1" customWidth="1"/>
    <col min="11529" max="11529" width="7.796875" style="1" bestFit="1" customWidth="1"/>
    <col min="11530" max="11533" width="7.19921875" style="1" bestFit="1" customWidth="1"/>
    <col min="11534" max="11534" width="6.796875" style="1" bestFit="1" customWidth="1"/>
    <col min="11535" max="11535" width="7.5" style="1" bestFit="1" customWidth="1"/>
    <col min="11536" max="11536" width="9" style="1"/>
    <col min="11537" max="11537" width="7.19921875" style="1" bestFit="1" customWidth="1"/>
    <col min="11538" max="11777" width="9" style="1"/>
    <col min="11778" max="11778" width="20.09765625" style="1" bestFit="1" customWidth="1"/>
    <col min="11779" max="11779" width="7.796875" style="1" bestFit="1" customWidth="1"/>
    <col min="11780" max="11780" width="3.296875" style="1" bestFit="1" customWidth="1"/>
    <col min="11781" max="11781" width="4.09765625" style="1" bestFit="1" customWidth="1"/>
    <col min="11782" max="11782" width="3.5" style="1" bestFit="1" customWidth="1"/>
    <col min="11783" max="11783" width="3.69921875" style="1" bestFit="1" customWidth="1"/>
    <col min="11784" max="11784" width="3.796875" style="1" bestFit="1" customWidth="1"/>
    <col min="11785" max="11785" width="7.796875" style="1" bestFit="1" customWidth="1"/>
    <col min="11786" max="11789" width="7.19921875" style="1" bestFit="1" customWidth="1"/>
    <col min="11790" max="11790" width="6.796875" style="1" bestFit="1" customWidth="1"/>
    <col min="11791" max="11791" width="7.5" style="1" bestFit="1" customWidth="1"/>
    <col min="11792" max="11792" width="9" style="1"/>
    <col min="11793" max="11793" width="7.19921875" style="1" bestFit="1" customWidth="1"/>
    <col min="11794" max="12033" width="9" style="1"/>
    <col min="12034" max="12034" width="20.09765625" style="1" bestFit="1" customWidth="1"/>
    <col min="12035" max="12035" width="7.796875" style="1" bestFit="1" customWidth="1"/>
    <col min="12036" max="12036" width="3.296875" style="1" bestFit="1" customWidth="1"/>
    <col min="12037" max="12037" width="4.09765625" style="1" bestFit="1" customWidth="1"/>
    <col min="12038" max="12038" width="3.5" style="1" bestFit="1" customWidth="1"/>
    <col min="12039" max="12039" width="3.69921875" style="1" bestFit="1" customWidth="1"/>
    <col min="12040" max="12040" width="3.796875" style="1" bestFit="1" customWidth="1"/>
    <col min="12041" max="12041" width="7.796875" style="1" bestFit="1" customWidth="1"/>
    <col min="12042" max="12045" width="7.19921875" style="1" bestFit="1" customWidth="1"/>
    <col min="12046" max="12046" width="6.796875" style="1" bestFit="1" customWidth="1"/>
    <col min="12047" max="12047" width="7.5" style="1" bestFit="1" customWidth="1"/>
    <col min="12048" max="12048" width="9" style="1"/>
    <col min="12049" max="12049" width="7.19921875" style="1" bestFit="1" customWidth="1"/>
    <col min="12050" max="12289" width="9" style="1"/>
    <col min="12290" max="12290" width="20.09765625" style="1" bestFit="1" customWidth="1"/>
    <col min="12291" max="12291" width="7.796875" style="1" bestFit="1" customWidth="1"/>
    <col min="12292" max="12292" width="3.296875" style="1" bestFit="1" customWidth="1"/>
    <col min="12293" max="12293" width="4.09765625" style="1" bestFit="1" customWidth="1"/>
    <col min="12294" max="12294" width="3.5" style="1" bestFit="1" customWidth="1"/>
    <col min="12295" max="12295" width="3.69921875" style="1" bestFit="1" customWidth="1"/>
    <col min="12296" max="12296" width="3.796875" style="1" bestFit="1" customWidth="1"/>
    <col min="12297" max="12297" width="7.796875" style="1" bestFit="1" customWidth="1"/>
    <col min="12298" max="12301" width="7.19921875" style="1" bestFit="1" customWidth="1"/>
    <col min="12302" max="12302" width="6.796875" style="1" bestFit="1" customWidth="1"/>
    <col min="12303" max="12303" width="7.5" style="1" bestFit="1" customWidth="1"/>
    <col min="12304" max="12304" width="9" style="1"/>
    <col min="12305" max="12305" width="7.19921875" style="1" bestFit="1" customWidth="1"/>
    <col min="12306" max="12545" width="9" style="1"/>
    <col min="12546" max="12546" width="20.09765625" style="1" bestFit="1" customWidth="1"/>
    <col min="12547" max="12547" width="7.796875" style="1" bestFit="1" customWidth="1"/>
    <col min="12548" max="12548" width="3.296875" style="1" bestFit="1" customWidth="1"/>
    <col min="12549" max="12549" width="4.09765625" style="1" bestFit="1" customWidth="1"/>
    <col min="12550" max="12550" width="3.5" style="1" bestFit="1" customWidth="1"/>
    <col min="12551" max="12551" width="3.69921875" style="1" bestFit="1" customWidth="1"/>
    <col min="12552" max="12552" width="3.796875" style="1" bestFit="1" customWidth="1"/>
    <col min="12553" max="12553" width="7.796875" style="1" bestFit="1" customWidth="1"/>
    <col min="12554" max="12557" width="7.19921875" style="1" bestFit="1" customWidth="1"/>
    <col min="12558" max="12558" width="6.796875" style="1" bestFit="1" customWidth="1"/>
    <col min="12559" max="12559" width="7.5" style="1" bestFit="1" customWidth="1"/>
    <col min="12560" max="12560" width="9" style="1"/>
    <col min="12561" max="12561" width="7.19921875" style="1" bestFit="1" customWidth="1"/>
    <col min="12562" max="12801" width="9" style="1"/>
    <col min="12802" max="12802" width="20.09765625" style="1" bestFit="1" customWidth="1"/>
    <col min="12803" max="12803" width="7.796875" style="1" bestFit="1" customWidth="1"/>
    <col min="12804" max="12804" width="3.296875" style="1" bestFit="1" customWidth="1"/>
    <col min="12805" max="12805" width="4.09765625" style="1" bestFit="1" customWidth="1"/>
    <col min="12806" max="12806" width="3.5" style="1" bestFit="1" customWidth="1"/>
    <col min="12807" max="12807" width="3.69921875" style="1" bestFit="1" customWidth="1"/>
    <col min="12808" max="12808" width="3.796875" style="1" bestFit="1" customWidth="1"/>
    <col min="12809" max="12809" width="7.796875" style="1" bestFit="1" customWidth="1"/>
    <col min="12810" max="12813" width="7.19921875" style="1" bestFit="1" customWidth="1"/>
    <col min="12814" max="12814" width="6.796875" style="1" bestFit="1" customWidth="1"/>
    <col min="12815" max="12815" width="7.5" style="1" bestFit="1" customWidth="1"/>
    <col min="12816" max="12816" width="9" style="1"/>
    <col min="12817" max="12817" width="7.19921875" style="1" bestFit="1" customWidth="1"/>
    <col min="12818" max="13057" width="9" style="1"/>
    <col min="13058" max="13058" width="20.09765625" style="1" bestFit="1" customWidth="1"/>
    <col min="13059" max="13059" width="7.796875" style="1" bestFit="1" customWidth="1"/>
    <col min="13060" max="13060" width="3.296875" style="1" bestFit="1" customWidth="1"/>
    <col min="13061" max="13061" width="4.09765625" style="1" bestFit="1" customWidth="1"/>
    <col min="13062" max="13062" width="3.5" style="1" bestFit="1" customWidth="1"/>
    <col min="13063" max="13063" width="3.69921875" style="1" bestFit="1" customWidth="1"/>
    <col min="13064" max="13064" width="3.796875" style="1" bestFit="1" customWidth="1"/>
    <col min="13065" max="13065" width="7.796875" style="1" bestFit="1" customWidth="1"/>
    <col min="13066" max="13069" width="7.19921875" style="1" bestFit="1" customWidth="1"/>
    <col min="13070" max="13070" width="6.796875" style="1" bestFit="1" customWidth="1"/>
    <col min="13071" max="13071" width="7.5" style="1" bestFit="1" customWidth="1"/>
    <col min="13072" max="13072" width="9" style="1"/>
    <col min="13073" max="13073" width="7.19921875" style="1" bestFit="1" customWidth="1"/>
    <col min="13074" max="13313" width="9" style="1"/>
    <col min="13314" max="13314" width="20.09765625" style="1" bestFit="1" customWidth="1"/>
    <col min="13315" max="13315" width="7.796875" style="1" bestFit="1" customWidth="1"/>
    <col min="13316" max="13316" width="3.296875" style="1" bestFit="1" customWidth="1"/>
    <col min="13317" max="13317" width="4.09765625" style="1" bestFit="1" customWidth="1"/>
    <col min="13318" max="13318" width="3.5" style="1" bestFit="1" customWidth="1"/>
    <col min="13319" max="13319" width="3.69921875" style="1" bestFit="1" customWidth="1"/>
    <col min="13320" max="13320" width="3.796875" style="1" bestFit="1" customWidth="1"/>
    <col min="13321" max="13321" width="7.796875" style="1" bestFit="1" customWidth="1"/>
    <col min="13322" max="13325" width="7.19921875" style="1" bestFit="1" customWidth="1"/>
    <col min="13326" max="13326" width="6.796875" style="1" bestFit="1" customWidth="1"/>
    <col min="13327" max="13327" width="7.5" style="1" bestFit="1" customWidth="1"/>
    <col min="13328" max="13328" width="9" style="1"/>
    <col min="13329" max="13329" width="7.19921875" style="1" bestFit="1" customWidth="1"/>
    <col min="13330" max="13569" width="9" style="1"/>
    <col min="13570" max="13570" width="20.09765625" style="1" bestFit="1" customWidth="1"/>
    <col min="13571" max="13571" width="7.796875" style="1" bestFit="1" customWidth="1"/>
    <col min="13572" max="13572" width="3.296875" style="1" bestFit="1" customWidth="1"/>
    <col min="13573" max="13573" width="4.09765625" style="1" bestFit="1" customWidth="1"/>
    <col min="13574" max="13574" width="3.5" style="1" bestFit="1" customWidth="1"/>
    <col min="13575" max="13575" width="3.69921875" style="1" bestFit="1" customWidth="1"/>
    <col min="13576" max="13576" width="3.796875" style="1" bestFit="1" customWidth="1"/>
    <col min="13577" max="13577" width="7.796875" style="1" bestFit="1" customWidth="1"/>
    <col min="13578" max="13581" width="7.19921875" style="1" bestFit="1" customWidth="1"/>
    <col min="13582" max="13582" width="6.796875" style="1" bestFit="1" customWidth="1"/>
    <col min="13583" max="13583" width="7.5" style="1" bestFit="1" customWidth="1"/>
    <col min="13584" max="13584" width="9" style="1"/>
    <col min="13585" max="13585" width="7.19921875" style="1" bestFit="1" customWidth="1"/>
    <col min="13586" max="13825" width="9" style="1"/>
    <col min="13826" max="13826" width="20.09765625" style="1" bestFit="1" customWidth="1"/>
    <col min="13827" max="13827" width="7.796875" style="1" bestFit="1" customWidth="1"/>
    <col min="13828" max="13828" width="3.296875" style="1" bestFit="1" customWidth="1"/>
    <col min="13829" max="13829" width="4.09765625" style="1" bestFit="1" customWidth="1"/>
    <col min="13830" max="13830" width="3.5" style="1" bestFit="1" customWidth="1"/>
    <col min="13831" max="13831" width="3.69921875" style="1" bestFit="1" customWidth="1"/>
    <col min="13832" max="13832" width="3.796875" style="1" bestFit="1" customWidth="1"/>
    <col min="13833" max="13833" width="7.796875" style="1" bestFit="1" customWidth="1"/>
    <col min="13834" max="13837" width="7.19921875" style="1" bestFit="1" customWidth="1"/>
    <col min="13838" max="13838" width="6.796875" style="1" bestFit="1" customWidth="1"/>
    <col min="13839" max="13839" width="7.5" style="1" bestFit="1" customWidth="1"/>
    <col min="13840" max="13840" width="9" style="1"/>
    <col min="13841" max="13841" width="7.19921875" style="1" bestFit="1" customWidth="1"/>
    <col min="13842" max="14081" width="9" style="1"/>
    <col min="14082" max="14082" width="20.09765625" style="1" bestFit="1" customWidth="1"/>
    <col min="14083" max="14083" width="7.796875" style="1" bestFit="1" customWidth="1"/>
    <col min="14084" max="14084" width="3.296875" style="1" bestFit="1" customWidth="1"/>
    <col min="14085" max="14085" width="4.09765625" style="1" bestFit="1" customWidth="1"/>
    <col min="14086" max="14086" width="3.5" style="1" bestFit="1" customWidth="1"/>
    <col min="14087" max="14087" width="3.69921875" style="1" bestFit="1" customWidth="1"/>
    <col min="14088" max="14088" width="3.796875" style="1" bestFit="1" customWidth="1"/>
    <col min="14089" max="14089" width="7.796875" style="1" bestFit="1" customWidth="1"/>
    <col min="14090" max="14093" width="7.19921875" style="1" bestFit="1" customWidth="1"/>
    <col min="14094" max="14094" width="6.796875" style="1" bestFit="1" customWidth="1"/>
    <col min="14095" max="14095" width="7.5" style="1" bestFit="1" customWidth="1"/>
    <col min="14096" max="14096" width="9" style="1"/>
    <col min="14097" max="14097" width="7.19921875" style="1" bestFit="1" customWidth="1"/>
    <col min="14098" max="14337" width="9" style="1"/>
    <col min="14338" max="14338" width="20.09765625" style="1" bestFit="1" customWidth="1"/>
    <col min="14339" max="14339" width="7.796875" style="1" bestFit="1" customWidth="1"/>
    <col min="14340" max="14340" width="3.296875" style="1" bestFit="1" customWidth="1"/>
    <col min="14341" max="14341" width="4.09765625" style="1" bestFit="1" customWidth="1"/>
    <col min="14342" max="14342" width="3.5" style="1" bestFit="1" customWidth="1"/>
    <col min="14343" max="14343" width="3.69921875" style="1" bestFit="1" customWidth="1"/>
    <col min="14344" max="14344" width="3.796875" style="1" bestFit="1" customWidth="1"/>
    <col min="14345" max="14345" width="7.796875" style="1" bestFit="1" customWidth="1"/>
    <col min="14346" max="14349" width="7.19921875" style="1" bestFit="1" customWidth="1"/>
    <col min="14350" max="14350" width="6.796875" style="1" bestFit="1" customWidth="1"/>
    <col min="14351" max="14351" width="7.5" style="1" bestFit="1" customWidth="1"/>
    <col min="14352" max="14352" width="9" style="1"/>
    <col min="14353" max="14353" width="7.19921875" style="1" bestFit="1" customWidth="1"/>
    <col min="14354" max="14593" width="9" style="1"/>
    <col min="14594" max="14594" width="20.09765625" style="1" bestFit="1" customWidth="1"/>
    <col min="14595" max="14595" width="7.796875" style="1" bestFit="1" customWidth="1"/>
    <col min="14596" max="14596" width="3.296875" style="1" bestFit="1" customWidth="1"/>
    <col min="14597" max="14597" width="4.09765625" style="1" bestFit="1" customWidth="1"/>
    <col min="14598" max="14598" width="3.5" style="1" bestFit="1" customWidth="1"/>
    <col min="14599" max="14599" width="3.69921875" style="1" bestFit="1" customWidth="1"/>
    <col min="14600" max="14600" width="3.796875" style="1" bestFit="1" customWidth="1"/>
    <col min="14601" max="14601" width="7.796875" style="1" bestFit="1" customWidth="1"/>
    <col min="14602" max="14605" width="7.19921875" style="1" bestFit="1" customWidth="1"/>
    <col min="14606" max="14606" width="6.796875" style="1" bestFit="1" customWidth="1"/>
    <col min="14607" max="14607" width="7.5" style="1" bestFit="1" customWidth="1"/>
    <col min="14608" max="14608" width="9" style="1"/>
    <col min="14609" max="14609" width="7.19921875" style="1" bestFit="1" customWidth="1"/>
    <col min="14610" max="14849" width="9" style="1"/>
    <col min="14850" max="14850" width="20.09765625" style="1" bestFit="1" customWidth="1"/>
    <col min="14851" max="14851" width="7.796875" style="1" bestFit="1" customWidth="1"/>
    <col min="14852" max="14852" width="3.296875" style="1" bestFit="1" customWidth="1"/>
    <col min="14853" max="14853" width="4.09765625" style="1" bestFit="1" customWidth="1"/>
    <col min="14854" max="14854" width="3.5" style="1" bestFit="1" customWidth="1"/>
    <col min="14855" max="14855" width="3.69921875" style="1" bestFit="1" customWidth="1"/>
    <col min="14856" max="14856" width="3.796875" style="1" bestFit="1" customWidth="1"/>
    <col min="14857" max="14857" width="7.796875" style="1" bestFit="1" customWidth="1"/>
    <col min="14858" max="14861" width="7.19921875" style="1" bestFit="1" customWidth="1"/>
    <col min="14862" max="14862" width="6.796875" style="1" bestFit="1" customWidth="1"/>
    <col min="14863" max="14863" width="7.5" style="1" bestFit="1" customWidth="1"/>
    <col min="14864" max="14864" width="9" style="1"/>
    <col min="14865" max="14865" width="7.19921875" style="1" bestFit="1" customWidth="1"/>
    <col min="14866" max="15105" width="9" style="1"/>
    <col min="15106" max="15106" width="20.09765625" style="1" bestFit="1" customWidth="1"/>
    <col min="15107" max="15107" width="7.796875" style="1" bestFit="1" customWidth="1"/>
    <col min="15108" max="15108" width="3.296875" style="1" bestFit="1" customWidth="1"/>
    <col min="15109" max="15109" width="4.09765625" style="1" bestFit="1" customWidth="1"/>
    <col min="15110" max="15110" width="3.5" style="1" bestFit="1" customWidth="1"/>
    <col min="15111" max="15111" width="3.69921875" style="1" bestFit="1" customWidth="1"/>
    <col min="15112" max="15112" width="3.796875" style="1" bestFit="1" customWidth="1"/>
    <col min="15113" max="15113" width="7.796875" style="1" bestFit="1" customWidth="1"/>
    <col min="15114" max="15117" width="7.19921875" style="1" bestFit="1" customWidth="1"/>
    <col min="15118" max="15118" width="6.796875" style="1" bestFit="1" customWidth="1"/>
    <col min="15119" max="15119" width="7.5" style="1" bestFit="1" customWidth="1"/>
    <col min="15120" max="15120" width="9" style="1"/>
    <col min="15121" max="15121" width="7.19921875" style="1" bestFit="1" customWidth="1"/>
    <col min="15122" max="15361" width="9" style="1"/>
    <col min="15362" max="15362" width="20.09765625" style="1" bestFit="1" customWidth="1"/>
    <col min="15363" max="15363" width="7.796875" style="1" bestFit="1" customWidth="1"/>
    <col min="15364" max="15364" width="3.296875" style="1" bestFit="1" customWidth="1"/>
    <col min="15365" max="15365" width="4.09765625" style="1" bestFit="1" customWidth="1"/>
    <col min="15366" max="15366" width="3.5" style="1" bestFit="1" customWidth="1"/>
    <col min="15367" max="15367" width="3.69921875" style="1" bestFit="1" customWidth="1"/>
    <col min="15368" max="15368" width="3.796875" style="1" bestFit="1" customWidth="1"/>
    <col min="15369" max="15369" width="7.796875" style="1" bestFit="1" customWidth="1"/>
    <col min="15370" max="15373" width="7.19921875" style="1" bestFit="1" customWidth="1"/>
    <col min="15374" max="15374" width="6.796875" style="1" bestFit="1" customWidth="1"/>
    <col min="15375" max="15375" width="7.5" style="1" bestFit="1" customWidth="1"/>
    <col min="15376" max="15376" width="9" style="1"/>
    <col min="15377" max="15377" width="7.19921875" style="1" bestFit="1" customWidth="1"/>
    <col min="15378" max="15617" width="9" style="1"/>
    <col min="15618" max="15618" width="20.09765625" style="1" bestFit="1" customWidth="1"/>
    <col min="15619" max="15619" width="7.796875" style="1" bestFit="1" customWidth="1"/>
    <col min="15620" max="15620" width="3.296875" style="1" bestFit="1" customWidth="1"/>
    <col min="15621" max="15621" width="4.09765625" style="1" bestFit="1" customWidth="1"/>
    <col min="15622" max="15622" width="3.5" style="1" bestFit="1" customWidth="1"/>
    <col min="15623" max="15623" width="3.69921875" style="1" bestFit="1" customWidth="1"/>
    <col min="15624" max="15624" width="3.796875" style="1" bestFit="1" customWidth="1"/>
    <col min="15625" max="15625" width="7.796875" style="1" bestFit="1" customWidth="1"/>
    <col min="15626" max="15629" width="7.19921875" style="1" bestFit="1" customWidth="1"/>
    <col min="15630" max="15630" width="6.796875" style="1" bestFit="1" customWidth="1"/>
    <col min="15631" max="15631" width="7.5" style="1" bestFit="1" customWidth="1"/>
    <col min="15632" max="15632" width="9" style="1"/>
    <col min="15633" max="15633" width="7.19921875" style="1" bestFit="1" customWidth="1"/>
    <col min="15634" max="15873" width="9" style="1"/>
    <col min="15874" max="15874" width="20.09765625" style="1" bestFit="1" customWidth="1"/>
    <col min="15875" max="15875" width="7.796875" style="1" bestFit="1" customWidth="1"/>
    <col min="15876" max="15876" width="3.296875" style="1" bestFit="1" customWidth="1"/>
    <col min="15877" max="15877" width="4.09765625" style="1" bestFit="1" customWidth="1"/>
    <col min="15878" max="15878" width="3.5" style="1" bestFit="1" customWidth="1"/>
    <col min="15879" max="15879" width="3.69921875" style="1" bestFit="1" customWidth="1"/>
    <col min="15880" max="15880" width="3.796875" style="1" bestFit="1" customWidth="1"/>
    <col min="15881" max="15881" width="7.796875" style="1" bestFit="1" customWidth="1"/>
    <col min="15882" max="15885" width="7.19921875" style="1" bestFit="1" customWidth="1"/>
    <col min="15886" max="15886" width="6.796875" style="1" bestFit="1" customWidth="1"/>
    <col min="15887" max="15887" width="7.5" style="1" bestFit="1" customWidth="1"/>
    <col min="15888" max="15888" width="9" style="1"/>
    <col min="15889" max="15889" width="7.19921875" style="1" bestFit="1" customWidth="1"/>
    <col min="15890" max="16129" width="9" style="1"/>
    <col min="16130" max="16130" width="20.09765625" style="1" bestFit="1" customWidth="1"/>
    <col min="16131" max="16131" width="7.796875" style="1" bestFit="1" customWidth="1"/>
    <col min="16132" max="16132" width="3.296875" style="1" bestFit="1" customWidth="1"/>
    <col min="16133" max="16133" width="4.09765625" style="1" bestFit="1" customWidth="1"/>
    <col min="16134" max="16134" width="3.5" style="1" bestFit="1" customWidth="1"/>
    <col min="16135" max="16135" width="3.69921875" style="1" bestFit="1" customWidth="1"/>
    <col min="16136" max="16136" width="3.796875" style="1" bestFit="1" customWidth="1"/>
    <col min="16137" max="16137" width="7.796875" style="1" bestFit="1" customWidth="1"/>
    <col min="16138" max="16141" width="7.19921875" style="1" bestFit="1" customWidth="1"/>
    <col min="16142" max="16142" width="6.796875" style="1" bestFit="1" customWidth="1"/>
    <col min="16143" max="16143" width="7.5" style="1" bestFit="1" customWidth="1"/>
    <col min="16144" max="16144" width="9" style="1"/>
    <col min="16145" max="16145" width="7.19921875" style="1" bestFit="1" customWidth="1"/>
    <col min="16146" max="16384" width="9" style="1"/>
  </cols>
  <sheetData>
    <row r="1" spans="1:17" x14ac:dyDescent="0.3">
      <c r="A1" s="130" t="s">
        <v>46</v>
      </c>
      <c r="B1" s="130"/>
      <c r="C1" s="130"/>
    </row>
    <row r="2" spans="1:17" x14ac:dyDescent="0.3">
      <c r="A2" s="129" t="s">
        <v>82</v>
      </c>
      <c r="B2" s="129"/>
      <c r="C2" s="129"/>
    </row>
    <row r="3" spans="1:17" x14ac:dyDescent="0.3">
      <c r="A3" s="129" t="s">
        <v>83</v>
      </c>
      <c r="B3" s="129"/>
      <c r="C3" s="129"/>
      <c r="D3" s="129"/>
      <c r="E3" s="129"/>
      <c r="F3" s="129"/>
      <c r="G3" s="129"/>
      <c r="H3" s="129"/>
      <c r="I3" s="129"/>
      <c r="J3" s="129"/>
      <c r="K3" s="129"/>
      <c r="L3" s="129"/>
      <c r="M3" s="129"/>
      <c r="N3" s="129"/>
      <c r="O3" s="129"/>
      <c r="P3" s="129"/>
      <c r="Q3" s="129"/>
    </row>
    <row r="4" spans="1:17" s="23" customFormat="1" x14ac:dyDescent="0.3">
      <c r="A4" s="131" t="s">
        <v>27</v>
      </c>
      <c r="B4" s="131" t="s">
        <v>84</v>
      </c>
      <c r="C4" s="131" t="s">
        <v>85</v>
      </c>
      <c r="D4" s="131"/>
      <c r="E4" s="131"/>
      <c r="F4" s="131"/>
      <c r="G4" s="131"/>
      <c r="H4" s="131"/>
      <c r="I4" s="131" t="s">
        <v>86</v>
      </c>
      <c r="J4" s="131"/>
      <c r="K4" s="131"/>
      <c r="L4" s="131"/>
      <c r="M4" s="131"/>
      <c r="N4" s="131"/>
      <c r="O4" s="131"/>
      <c r="P4" s="131"/>
      <c r="Q4" s="131"/>
    </row>
    <row r="5" spans="1:17" s="23" customFormat="1" x14ac:dyDescent="0.3">
      <c r="A5" s="131"/>
      <c r="B5" s="131"/>
      <c r="C5" s="24" t="s">
        <v>87</v>
      </c>
      <c r="D5" s="24" t="s">
        <v>88</v>
      </c>
      <c r="E5" s="24" t="s">
        <v>89</v>
      </c>
      <c r="F5" s="24" t="s">
        <v>90</v>
      </c>
      <c r="G5" s="24" t="s">
        <v>91</v>
      </c>
      <c r="H5" s="24" t="s">
        <v>92</v>
      </c>
      <c r="I5" s="24" t="s">
        <v>87</v>
      </c>
      <c r="J5" s="24" t="s">
        <v>88</v>
      </c>
      <c r="K5" s="24" t="s">
        <v>89</v>
      </c>
      <c r="L5" s="24" t="s">
        <v>93</v>
      </c>
      <c r="M5" s="24" t="s">
        <v>90</v>
      </c>
      <c r="N5" s="24" t="s">
        <v>91</v>
      </c>
      <c r="O5" s="24" t="s">
        <v>92</v>
      </c>
      <c r="P5" s="24" t="s">
        <v>94</v>
      </c>
      <c r="Q5" s="24" t="s">
        <v>95</v>
      </c>
    </row>
    <row r="6" spans="1:17" x14ac:dyDescent="0.3">
      <c r="A6" s="3">
        <v>1</v>
      </c>
      <c r="B6" s="3" t="s">
        <v>96</v>
      </c>
      <c r="C6" s="3">
        <v>1</v>
      </c>
      <c r="D6" s="3"/>
      <c r="E6" s="3"/>
      <c r="F6" s="3">
        <v>1</v>
      </c>
      <c r="G6" s="3">
        <v>1</v>
      </c>
      <c r="H6" s="3">
        <v>1</v>
      </c>
      <c r="I6" s="3"/>
      <c r="J6" s="25"/>
      <c r="K6" s="25"/>
      <c r="L6" s="25" t="s">
        <v>97</v>
      </c>
      <c r="M6" s="25" t="s">
        <v>97</v>
      </c>
      <c r="N6" s="25"/>
      <c r="O6" s="25"/>
      <c r="P6" s="25"/>
      <c r="Q6" s="25" t="s">
        <v>98</v>
      </c>
    </row>
    <row r="7" spans="1:17" x14ac:dyDescent="0.3">
      <c r="A7" s="3">
        <v>2</v>
      </c>
      <c r="B7" s="3" t="s">
        <v>99</v>
      </c>
      <c r="C7" s="3"/>
      <c r="D7" s="3"/>
      <c r="E7" s="3"/>
      <c r="F7" s="3"/>
      <c r="G7" s="3">
        <v>2</v>
      </c>
      <c r="H7" s="3"/>
      <c r="I7" s="3"/>
      <c r="J7" s="25" t="s">
        <v>100</v>
      </c>
      <c r="K7" s="25" t="s">
        <v>101</v>
      </c>
      <c r="L7" s="25" t="s">
        <v>101</v>
      </c>
      <c r="M7" s="25" t="s">
        <v>100</v>
      </c>
      <c r="N7" s="25"/>
      <c r="O7" s="25"/>
      <c r="P7" s="25"/>
      <c r="Q7" s="26" t="s">
        <v>101</v>
      </c>
    </row>
    <row r="8" spans="1:17" x14ac:dyDescent="0.3">
      <c r="A8" s="3">
        <v>3</v>
      </c>
      <c r="B8" s="3" t="s">
        <v>102</v>
      </c>
      <c r="C8" s="3"/>
      <c r="D8" s="3"/>
      <c r="E8" s="3"/>
      <c r="F8" s="3">
        <v>1</v>
      </c>
      <c r="G8" s="3">
        <v>1</v>
      </c>
      <c r="H8" s="3"/>
      <c r="I8" s="3"/>
      <c r="J8" s="25" t="s">
        <v>101</v>
      </c>
      <c r="K8" s="25"/>
      <c r="L8" s="25" t="s">
        <v>101</v>
      </c>
      <c r="M8" s="25" t="s">
        <v>101</v>
      </c>
      <c r="N8" s="25"/>
      <c r="O8" s="25"/>
      <c r="P8" s="25"/>
      <c r="Q8" s="25"/>
    </row>
    <row r="9" spans="1:17" x14ac:dyDescent="0.3">
      <c r="A9" s="3">
        <v>4</v>
      </c>
      <c r="B9" s="3" t="s">
        <v>103</v>
      </c>
      <c r="C9" s="3">
        <v>1</v>
      </c>
      <c r="D9" s="3"/>
      <c r="E9" s="3"/>
      <c r="F9" s="3"/>
      <c r="G9" s="3"/>
      <c r="H9" s="3"/>
      <c r="I9" s="3"/>
      <c r="J9" s="25" t="s">
        <v>97</v>
      </c>
      <c r="K9" s="25" t="s">
        <v>98</v>
      </c>
      <c r="L9" s="25" t="s">
        <v>98</v>
      </c>
      <c r="M9" s="25" t="s">
        <v>98</v>
      </c>
      <c r="N9" s="25"/>
      <c r="O9" s="25"/>
      <c r="P9" s="25"/>
      <c r="Q9" s="25"/>
    </row>
    <row r="10" spans="1:17" x14ac:dyDescent="0.3">
      <c r="A10" s="3">
        <v>5</v>
      </c>
      <c r="B10" s="3" t="s">
        <v>104</v>
      </c>
      <c r="C10" s="3">
        <v>1</v>
      </c>
      <c r="D10" s="3">
        <v>3</v>
      </c>
      <c r="E10" s="3">
        <v>3</v>
      </c>
      <c r="F10" s="3">
        <v>1</v>
      </c>
      <c r="G10" s="3">
        <v>1</v>
      </c>
      <c r="H10" s="3"/>
      <c r="I10" s="3"/>
      <c r="J10" s="25" t="s">
        <v>98</v>
      </c>
      <c r="K10" s="25"/>
      <c r="L10" s="25" t="s">
        <v>98</v>
      </c>
      <c r="M10" s="25" t="s">
        <v>97</v>
      </c>
      <c r="N10" s="25"/>
      <c r="O10" s="25" t="s">
        <v>98</v>
      </c>
      <c r="P10" s="25"/>
      <c r="Q10" s="25"/>
    </row>
    <row r="11" spans="1:17" x14ac:dyDescent="0.3">
      <c r="A11" s="3">
        <v>6</v>
      </c>
      <c r="B11" s="3" t="s">
        <v>105</v>
      </c>
      <c r="C11" s="3">
        <v>1</v>
      </c>
      <c r="D11" s="3">
        <v>1</v>
      </c>
      <c r="E11" s="3"/>
      <c r="F11" s="3"/>
      <c r="G11" s="3">
        <v>1</v>
      </c>
      <c r="H11" s="3"/>
      <c r="I11" s="3"/>
      <c r="J11" s="25"/>
      <c r="K11" s="25"/>
      <c r="L11" s="25"/>
      <c r="M11" s="25" t="s">
        <v>97</v>
      </c>
      <c r="N11" s="25"/>
      <c r="O11" s="25"/>
      <c r="P11" s="25"/>
      <c r="Q11" s="25"/>
    </row>
    <row r="12" spans="1:17" x14ac:dyDescent="0.3">
      <c r="A12" s="3">
        <v>7</v>
      </c>
      <c r="B12" s="3" t="s">
        <v>106</v>
      </c>
      <c r="C12" s="3">
        <v>1</v>
      </c>
      <c r="D12" s="3"/>
      <c r="E12" s="3"/>
      <c r="F12" s="3"/>
      <c r="G12" s="3">
        <v>1</v>
      </c>
      <c r="H12" s="3"/>
      <c r="I12" s="3"/>
      <c r="J12" s="25" t="s">
        <v>98</v>
      </c>
      <c r="K12" s="25" t="s">
        <v>98</v>
      </c>
      <c r="L12" s="25"/>
      <c r="M12" s="25" t="s">
        <v>97</v>
      </c>
      <c r="N12" s="25"/>
      <c r="O12" s="25"/>
      <c r="P12" s="25"/>
      <c r="Q12" s="25"/>
    </row>
    <row r="13" spans="1:17" x14ac:dyDescent="0.3">
      <c r="A13" s="3">
        <v>8</v>
      </c>
      <c r="B13" s="3" t="s">
        <v>107</v>
      </c>
      <c r="C13" s="3"/>
      <c r="D13" s="3"/>
      <c r="E13" s="3"/>
      <c r="F13" s="3"/>
      <c r="G13" s="3"/>
      <c r="H13" s="3"/>
      <c r="I13" s="3"/>
      <c r="J13" s="3" t="s">
        <v>101</v>
      </c>
      <c r="K13" s="3"/>
      <c r="L13" s="3"/>
      <c r="M13" s="3" t="s">
        <v>101</v>
      </c>
      <c r="N13" s="3" t="s">
        <v>101</v>
      </c>
      <c r="O13" s="3"/>
      <c r="P13" s="3"/>
      <c r="Q13" s="3"/>
    </row>
    <row r="14" spans="1:17" x14ac:dyDescent="0.3">
      <c r="A14" s="3">
        <v>9</v>
      </c>
      <c r="B14" s="3" t="s">
        <v>108</v>
      </c>
      <c r="C14" s="3"/>
      <c r="D14" s="3"/>
      <c r="E14" s="3"/>
      <c r="F14" s="3"/>
      <c r="G14" s="3">
        <v>1</v>
      </c>
      <c r="H14" s="3">
        <v>1</v>
      </c>
      <c r="I14" s="3"/>
      <c r="J14" s="3" t="s">
        <v>101</v>
      </c>
      <c r="K14" s="3" t="s">
        <v>101</v>
      </c>
      <c r="L14" s="3"/>
      <c r="M14" s="3" t="s">
        <v>101</v>
      </c>
      <c r="N14" s="3"/>
      <c r="O14" s="3"/>
      <c r="P14" s="3"/>
      <c r="Q14" s="3"/>
    </row>
    <row r="15" spans="1:17" x14ac:dyDescent="0.3">
      <c r="A15" s="3">
        <v>10</v>
      </c>
      <c r="B15" s="3" t="s">
        <v>109</v>
      </c>
      <c r="C15" s="3"/>
      <c r="D15" s="3"/>
      <c r="E15" s="3"/>
      <c r="F15" s="3"/>
      <c r="G15" s="3"/>
      <c r="H15" s="3"/>
      <c r="I15" s="3"/>
      <c r="J15" s="3"/>
      <c r="K15" s="3"/>
      <c r="L15" s="3"/>
      <c r="M15" s="3"/>
      <c r="N15" s="3"/>
      <c r="O15" s="3"/>
      <c r="P15" s="3">
        <v>1</v>
      </c>
      <c r="Q15" s="3"/>
    </row>
    <row r="16" spans="1:17" ht="67.2" x14ac:dyDescent="0.3">
      <c r="A16" s="3"/>
      <c r="B16" s="3" t="s">
        <v>110</v>
      </c>
      <c r="C16" s="27">
        <f t="shared" ref="C16:I16" si="0">SUM(C6:C14)</f>
        <v>5</v>
      </c>
      <c r="D16" s="27">
        <f t="shared" si="0"/>
        <v>4</v>
      </c>
      <c r="E16" s="27">
        <f t="shared" si="0"/>
        <v>3</v>
      </c>
      <c r="F16" s="27">
        <f t="shared" si="0"/>
        <v>3</v>
      </c>
      <c r="G16" s="27">
        <f t="shared" si="0"/>
        <v>8</v>
      </c>
      <c r="H16" s="27">
        <f t="shared" si="0"/>
        <v>2</v>
      </c>
      <c r="I16" s="27">
        <f t="shared" si="0"/>
        <v>0</v>
      </c>
      <c r="J16" s="28" t="s">
        <v>111</v>
      </c>
      <c r="K16" s="28" t="s">
        <v>112</v>
      </c>
      <c r="L16" s="28" t="s">
        <v>113</v>
      </c>
      <c r="M16" s="28" t="s">
        <v>114</v>
      </c>
      <c r="N16" s="27" t="s">
        <v>101</v>
      </c>
      <c r="O16" s="27" t="s">
        <v>98</v>
      </c>
      <c r="P16" s="27">
        <v>1</v>
      </c>
      <c r="Q16" s="28" t="s">
        <v>115</v>
      </c>
    </row>
    <row r="17" spans="13:17" x14ac:dyDescent="0.3">
      <c r="M17" s="128" t="s">
        <v>116</v>
      </c>
      <c r="N17" s="128"/>
      <c r="O17" s="128"/>
      <c r="P17" s="128"/>
      <c r="Q17" s="128"/>
    </row>
    <row r="18" spans="13:17" x14ac:dyDescent="0.3">
      <c r="M18" s="129" t="s">
        <v>117</v>
      </c>
      <c r="N18" s="129"/>
      <c r="O18" s="129"/>
      <c r="P18" s="129"/>
      <c r="Q18" s="129"/>
    </row>
  </sheetData>
  <mergeCells count="9">
    <mergeCell ref="M17:Q17"/>
    <mergeCell ref="M18:Q18"/>
    <mergeCell ref="A1:C1"/>
    <mergeCell ref="A2:C2"/>
    <mergeCell ref="A3:Q3"/>
    <mergeCell ref="A4:A5"/>
    <mergeCell ref="B4:B5"/>
    <mergeCell ref="C4:H4"/>
    <mergeCell ref="I4:Q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topLeftCell="A6" zoomScale="86" zoomScaleNormal="86" workbookViewId="0">
      <selection activeCell="G21" sqref="G21:G24"/>
    </sheetView>
  </sheetViews>
  <sheetFormatPr defaultRowHeight="15.6" x14ac:dyDescent="0.3"/>
  <cols>
    <col min="2" max="2" width="42.796875" customWidth="1"/>
    <col min="3" max="3" width="13.8984375" customWidth="1"/>
    <col min="4" max="4" width="14.5" hidden="1" customWidth="1"/>
    <col min="5" max="5" width="12.296875" hidden="1" customWidth="1"/>
    <col min="6" max="6" width="12.5" style="34" hidden="1" customWidth="1"/>
    <col min="7" max="7" width="12.69921875" bestFit="1" customWidth="1"/>
    <col min="8" max="8" width="51.5" customWidth="1"/>
  </cols>
  <sheetData>
    <row r="1" spans="1:8" ht="18" x14ac:dyDescent="0.35">
      <c r="A1" s="109" t="s">
        <v>118</v>
      </c>
      <c r="B1" s="109"/>
      <c r="C1" s="31"/>
      <c r="D1" s="31"/>
      <c r="E1" s="19"/>
      <c r="F1" s="33"/>
      <c r="G1" s="19"/>
    </row>
    <row r="2" spans="1:8" ht="18" x14ac:dyDescent="0.35">
      <c r="A2" s="132" t="s">
        <v>119</v>
      </c>
      <c r="B2" s="132"/>
      <c r="C2" s="32"/>
      <c r="D2" s="32"/>
      <c r="E2" s="19"/>
      <c r="F2" s="33"/>
      <c r="G2" s="19"/>
    </row>
    <row r="3" spans="1:8" ht="17.399999999999999" x14ac:dyDescent="0.3">
      <c r="A3" s="113" t="s">
        <v>120</v>
      </c>
      <c r="B3" s="113"/>
      <c r="C3" s="113"/>
      <c r="D3" s="113"/>
      <c r="E3" s="113"/>
      <c r="F3" s="113"/>
      <c r="G3" s="113"/>
      <c r="H3" s="113"/>
    </row>
    <row r="4" spans="1:8" ht="17.399999999999999" hidden="1" x14ac:dyDescent="0.3">
      <c r="A4" s="133" t="s">
        <v>238</v>
      </c>
      <c r="B4" s="133"/>
      <c r="C4" s="133"/>
      <c r="D4" s="133"/>
      <c r="E4" s="133"/>
      <c r="F4" s="133"/>
      <c r="G4" s="133"/>
      <c r="H4" s="133"/>
    </row>
    <row r="5" spans="1:8" ht="34.799999999999997" x14ac:dyDescent="0.3">
      <c r="A5" s="17" t="s">
        <v>27</v>
      </c>
      <c r="B5" s="17" t="s">
        <v>121</v>
      </c>
      <c r="C5" s="17" t="s">
        <v>141</v>
      </c>
      <c r="D5" s="17" t="s">
        <v>142</v>
      </c>
      <c r="E5" s="17" t="s">
        <v>143</v>
      </c>
      <c r="F5" s="18" t="s">
        <v>33</v>
      </c>
      <c r="G5" s="16" t="s">
        <v>159</v>
      </c>
      <c r="H5" s="16" t="s">
        <v>161</v>
      </c>
    </row>
    <row r="6" spans="1:8" ht="36" x14ac:dyDescent="0.3">
      <c r="A6" s="29">
        <v>1</v>
      </c>
      <c r="B6" s="29" t="s">
        <v>19</v>
      </c>
      <c r="C6" s="29" t="s">
        <v>22</v>
      </c>
      <c r="D6" s="29" t="s">
        <v>22</v>
      </c>
      <c r="E6" s="29" t="s">
        <v>144</v>
      </c>
      <c r="F6" s="35" t="s">
        <v>145</v>
      </c>
      <c r="G6" s="29" t="s">
        <v>18</v>
      </c>
      <c r="H6" s="36" t="s">
        <v>168</v>
      </c>
    </row>
    <row r="7" spans="1:8" ht="108" x14ac:dyDescent="0.3">
      <c r="A7" s="29">
        <v>2</v>
      </c>
      <c r="B7" s="36" t="s">
        <v>20</v>
      </c>
      <c r="C7" s="29" t="s">
        <v>21</v>
      </c>
      <c r="D7" s="29" t="s">
        <v>21</v>
      </c>
      <c r="E7" s="29" t="s">
        <v>21</v>
      </c>
      <c r="F7" s="35" t="s">
        <v>146</v>
      </c>
      <c r="G7" s="35" t="s">
        <v>318</v>
      </c>
      <c r="H7" s="29" t="s">
        <v>170</v>
      </c>
    </row>
    <row r="8" spans="1:8" ht="36" x14ac:dyDescent="0.3">
      <c r="A8" s="29">
        <v>3</v>
      </c>
      <c r="B8" s="36" t="s">
        <v>23</v>
      </c>
      <c r="C8" s="29" t="s">
        <v>22</v>
      </c>
      <c r="D8" s="29" t="s">
        <v>22</v>
      </c>
      <c r="E8" s="29" t="s">
        <v>22</v>
      </c>
      <c r="F8" s="35" t="s">
        <v>147</v>
      </c>
      <c r="G8" s="29">
        <v>2</v>
      </c>
      <c r="H8" s="29" t="s">
        <v>170</v>
      </c>
    </row>
    <row r="9" spans="1:8" ht="54" x14ac:dyDescent="0.3">
      <c r="A9" s="29">
        <v>4</v>
      </c>
      <c r="B9" s="36" t="s">
        <v>24</v>
      </c>
      <c r="C9" s="29" t="s">
        <v>22</v>
      </c>
      <c r="D9" s="29" t="s">
        <v>25</v>
      </c>
      <c r="E9" s="29" t="s">
        <v>25</v>
      </c>
      <c r="F9" s="35" t="s">
        <v>38</v>
      </c>
      <c r="G9" s="35" t="s">
        <v>38</v>
      </c>
      <c r="H9" s="36"/>
    </row>
    <row r="10" spans="1:8" ht="18" x14ac:dyDescent="0.3">
      <c r="A10" s="29">
        <v>5</v>
      </c>
      <c r="B10" s="29" t="s">
        <v>30</v>
      </c>
      <c r="C10" s="30">
        <v>0.7</v>
      </c>
      <c r="D10" s="30">
        <v>0.7</v>
      </c>
      <c r="E10" s="30">
        <v>0.7</v>
      </c>
      <c r="F10" s="35"/>
      <c r="G10" s="29"/>
      <c r="H10" s="29"/>
    </row>
    <row r="11" spans="1:8" ht="54" x14ac:dyDescent="0.3">
      <c r="A11" s="29">
        <v>6</v>
      </c>
      <c r="B11" s="29" t="s">
        <v>163</v>
      </c>
      <c r="C11" s="36" t="s">
        <v>148</v>
      </c>
      <c r="D11" s="36" t="s">
        <v>149</v>
      </c>
      <c r="E11" s="36" t="s">
        <v>150</v>
      </c>
      <c r="F11" s="36" t="s">
        <v>154</v>
      </c>
      <c r="G11" s="36" t="s">
        <v>319</v>
      </c>
      <c r="H11" s="36" t="s">
        <v>175</v>
      </c>
    </row>
    <row r="12" spans="1:8" ht="18" x14ac:dyDescent="0.3">
      <c r="A12" s="29">
        <v>7</v>
      </c>
      <c r="B12" s="29" t="s">
        <v>164</v>
      </c>
      <c r="C12" s="29">
        <v>1</v>
      </c>
      <c r="D12" s="29">
        <v>1</v>
      </c>
      <c r="E12" s="29">
        <v>1</v>
      </c>
      <c r="F12" s="35">
        <v>0</v>
      </c>
      <c r="G12" s="29" t="s">
        <v>145</v>
      </c>
      <c r="H12" s="36" t="s">
        <v>169</v>
      </c>
    </row>
    <row r="13" spans="1:8" ht="54" x14ac:dyDescent="0.3">
      <c r="A13" s="29">
        <v>8</v>
      </c>
      <c r="B13" s="29" t="s">
        <v>165</v>
      </c>
      <c r="C13" s="36" t="s">
        <v>151</v>
      </c>
      <c r="D13" s="36" t="s">
        <v>152</v>
      </c>
      <c r="E13" s="36" t="s">
        <v>153</v>
      </c>
      <c r="F13" s="37" t="s">
        <v>155</v>
      </c>
      <c r="G13" s="36">
        <v>102</v>
      </c>
      <c r="H13" s="36" t="s">
        <v>171</v>
      </c>
    </row>
    <row r="14" spans="1:8" ht="18" x14ac:dyDescent="0.3">
      <c r="A14" s="29">
        <v>9</v>
      </c>
      <c r="B14" s="29" t="s">
        <v>122</v>
      </c>
      <c r="C14" s="29">
        <v>1</v>
      </c>
      <c r="D14" s="29">
        <v>1</v>
      </c>
      <c r="E14" s="29">
        <v>1</v>
      </c>
      <c r="F14" s="35">
        <v>0</v>
      </c>
      <c r="G14" s="29" t="s">
        <v>145</v>
      </c>
      <c r="H14" s="29" t="s">
        <v>180</v>
      </c>
    </row>
    <row r="15" spans="1:8" ht="90" x14ac:dyDescent="0.35">
      <c r="A15" s="29">
        <v>10</v>
      </c>
      <c r="B15" s="29" t="s">
        <v>166</v>
      </c>
      <c r="C15" s="29">
        <v>61</v>
      </c>
      <c r="D15" s="29">
        <v>71</v>
      </c>
      <c r="E15" s="29">
        <v>14</v>
      </c>
      <c r="F15" s="35" t="s">
        <v>264</v>
      </c>
      <c r="G15" s="29" t="s">
        <v>268</v>
      </c>
      <c r="H15" s="39" t="s">
        <v>265</v>
      </c>
    </row>
    <row r="16" spans="1:8" ht="18" x14ac:dyDescent="0.3">
      <c r="A16" s="29">
        <v>11</v>
      </c>
      <c r="B16" s="29" t="s">
        <v>167</v>
      </c>
      <c r="C16" s="29">
        <v>2</v>
      </c>
      <c r="D16" s="29">
        <v>3</v>
      </c>
      <c r="E16" s="29">
        <v>3</v>
      </c>
      <c r="F16" s="35">
        <v>3</v>
      </c>
      <c r="G16" s="29">
        <v>3</v>
      </c>
      <c r="H16" s="29" t="s">
        <v>170</v>
      </c>
    </row>
    <row r="17" spans="1:8" ht="54" x14ac:dyDescent="0.3">
      <c r="A17" s="29">
        <v>12</v>
      </c>
      <c r="B17" s="29" t="s">
        <v>32</v>
      </c>
      <c r="C17" s="29">
        <v>25</v>
      </c>
      <c r="D17" s="29">
        <v>25</v>
      </c>
      <c r="E17" s="29"/>
      <c r="F17" s="35"/>
      <c r="G17" s="29" t="s">
        <v>266</v>
      </c>
      <c r="H17" s="36" t="s">
        <v>267</v>
      </c>
    </row>
    <row r="18" spans="1:8" ht="18" x14ac:dyDescent="0.3">
      <c r="A18" s="29">
        <v>13</v>
      </c>
      <c r="B18" s="29" t="s">
        <v>123</v>
      </c>
      <c r="C18" s="29">
        <v>26</v>
      </c>
      <c r="D18" s="29">
        <v>26</v>
      </c>
      <c r="E18" s="29">
        <v>26</v>
      </c>
      <c r="F18" s="35" t="s">
        <v>244</v>
      </c>
      <c r="G18" s="29">
        <v>37</v>
      </c>
      <c r="H18" s="29" t="s">
        <v>245</v>
      </c>
    </row>
    <row r="19" spans="1:8" ht="36" x14ac:dyDescent="0.3">
      <c r="A19" s="29">
        <v>14</v>
      </c>
      <c r="B19" s="29" t="s">
        <v>124</v>
      </c>
      <c r="C19" s="29">
        <v>8</v>
      </c>
      <c r="D19" s="29">
        <v>12</v>
      </c>
      <c r="E19" s="29">
        <v>11</v>
      </c>
      <c r="F19" s="35" t="s">
        <v>237</v>
      </c>
      <c r="G19" s="35" t="s">
        <v>237</v>
      </c>
      <c r="H19" s="36" t="s">
        <v>172</v>
      </c>
    </row>
    <row r="20" spans="1:8" ht="18" x14ac:dyDescent="0.3">
      <c r="A20" s="29">
        <v>15</v>
      </c>
      <c r="B20" s="29" t="s">
        <v>125</v>
      </c>
      <c r="C20" s="29">
        <v>9</v>
      </c>
      <c r="D20" s="29"/>
      <c r="E20" s="29">
        <v>9</v>
      </c>
      <c r="F20" s="35" t="s">
        <v>239</v>
      </c>
      <c r="G20" s="29">
        <v>11</v>
      </c>
      <c r="H20" s="29" t="s">
        <v>240</v>
      </c>
    </row>
    <row r="21" spans="1:8" ht="36" x14ac:dyDescent="0.3">
      <c r="A21" s="29">
        <v>16</v>
      </c>
      <c r="B21" s="29" t="s">
        <v>126</v>
      </c>
      <c r="C21" s="29">
        <v>15</v>
      </c>
      <c r="D21" s="29">
        <v>0</v>
      </c>
      <c r="E21" s="29">
        <v>28</v>
      </c>
      <c r="F21" s="35" t="s">
        <v>248</v>
      </c>
      <c r="G21" s="29" t="s">
        <v>248</v>
      </c>
      <c r="H21" s="36" t="s">
        <v>176</v>
      </c>
    </row>
    <row r="22" spans="1:8" ht="18" x14ac:dyDescent="0.3">
      <c r="A22" s="29">
        <v>17</v>
      </c>
      <c r="B22" s="29" t="s">
        <v>127</v>
      </c>
      <c r="C22" s="29">
        <v>7</v>
      </c>
      <c r="D22" s="29"/>
      <c r="E22" s="29">
        <v>7</v>
      </c>
      <c r="F22" s="35" t="s">
        <v>246</v>
      </c>
      <c r="G22" s="35" t="s">
        <v>246</v>
      </c>
      <c r="H22" s="29" t="s">
        <v>247</v>
      </c>
    </row>
    <row r="23" spans="1:8" ht="18" x14ac:dyDescent="0.3">
      <c r="A23" s="29">
        <v>18</v>
      </c>
      <c r="B23" s="29" t="s">
        <v>128</v>
      </c>
      <c r="C23" s="29">
        <v>4</v>
      </c>
      <c r="D23" s="29"/>
      <c r="E23" s="29">
        <v>4</v>
      </c>
      <c r="F23" s="35" t="s">
        <v>162</v>
      </c>
      <c r="G23" s="29">
        <v>4</v>
      </c>
      <c r="H23" s="29" t="s">
        <v>170</v>
      </c>
    </row>
    <row r="24" spans="1:8" ht="18" x14ac:dyDescent="0.3">
      <c r="A24" s="29">
        <v>19</v>
      </c>
      <c r="B24" s="29" t="s">
        <v>129</v>
      </c>
      <c r="C24" s="29">
        <v>1</v>
      </c>
      <c r="D24" s="29"/>
      <c r="E24" s="29">
        <v>1</v>
      </c>
      <c r="F24" s="35">
        <v>0</v>
      </c>
      <c r="G24" s="29">
        <v>0</v>
      </c>
      <c r="H24" s="29"/>
    </row>
    <row r="25" spans="1:8" ht="18" x14ac:dyDescent="0.3">
      <c r="A25" s="29">
        <v>20</v>
      </c>
      <c r="B25" s="29" t="s">
        <v>130</v>
      </c>
      <c r="C25" s="29">
        <v>5</v>
      </c>
      <c r="D25" s="29"/>
      <c r="E25" s="29">
        <v>5</v>
      </c>
      <c r="F25" s="35" t="s">
        <v>156</v>
      </c>
      <c r="G25" s="29">
        <v>5</v>
      </c>
      <c r="H25" s="29" t="s">
        <v>170</v>
      </c>
    </row>
    <row r="26" spans="1:8" ht="36" x14ac:dyDescent="0.3">
      <c r="A26" s="29">
        <v>21</v>
      </c>
      <c r="B26" s="36" t="s">
        <v>179</v>
      </c>
      <c r="C26" s="29">
        <v>2</v>
      </c>
      <c r="D26" s="29">
        <v>2</v>
      </c>
      <c r="E26" s="29">
        <v>2</v>
      </c>
      <c r="F26" s="35"/>
      <c r="G26" s="29" t="s">
        <v>18</v>
      </c>
      <c r="H26" s="36" t="s">
        <v>173</v>
      </c>
    </row>
    <row r="27" spans="1:8" ht="36" x14ac:dyDescent="0.3">
      <c r="A27" s="29">
        <v>22</v>
      </c>
      <c r="B27" s="29" t="s">
        <v>158</v>
      </c>
      <c r="C27" s="29">
        <v>7</v>
      </c>
      <c r="D27" s="29">
        <v>10</v>
      </c>
      <c r="E27" s="29"/>
      <c r="F27" s="35"/>
      <c r="G27" s="35" t="s">
        <v>147</v>
      </c>
      <c r="H27" s="36" t="s">
        <v>174</v>
      </c>
    </row>
    <row r="28" spans="1:8" ht="36" x14ac:dyDescent="0.3">
      <c r="A28" s="29">
        <v>23</v>
      </c>
      <c r="B28" s="36" t="s">
        <v>177</v>
      </c>
      <c r="C28" s="29"/>
      <c r="D28" s="29"/>
      <c r="E28" s="29">
        <v>1</v>
      </c>
      <c r="F28" s="35" t="s">
        <v>157</v>
      </c>
      <c r="G28" s="29">
        <v>1</v>
      </c>
      <c r="H28" s="29" t="s">
        <v>170</v>
      </c>
    </row>
    <row r="29" spans="1:8" ht="36" x14ac:dyDescent="0.3">
      <c r="A29" s="29">
        <v>24</v>
      </c>
      <c r="B29" s="36" t="s">
        <v>178</v>
      </c>
      <c r="C29" s="29"/>
      <c r="D29" s="29"/>
      <c r="E29" s="29">
        <v>1</v>
      </c>
      <c r="F29" s="35" t="s">
        <v>157</v>
      </c>
      <c r="G29" s="29">
        <v>1</v>
      </c>
      <c r="H29" s="29" t="s">
        <v>170</v>
      </c>
    </row>
    <row r="30" spans="1:8" ht="18" x14ac:dyDescent="0.3">
      <c r="A30" s="29">
        <v>25</v>
      </c>
      <c r="B30" s="29" t="s">
        <v>160</v>
      </c>
      <c r="C30" s="29"/>
      <c r="D30" s="29">
        <v>4</v>
      </c>
      <c r="E30" s="29">
        <v>4</v>
      </c>
      <c r="F30" s="35" t="s">
        <v>162</v>
      </c>
      <c r="G30" s="29">
        <v>4</v>
      </c>
      <c r="H30" s="29" t="s">
        <v>170</v>
      </c>
    </row>
    <row r="31" spans="1:8" ht="21" customHeight="1" x14ac:dyDescent="0.3">
      <c r="A31" s="29">
        <v>26</v>
      </c>
      <c r="B31" s="29" t="s">
        <v>181</v>
      </c>
      <c r="C31" s="29"/>
      <c r="D31" s="29">
        <v>3</v>
      </c>
      <c r="E31" s="29">
        <v>3</v>
      </c>
      <c r="F31" s="35" t="s">
        <v>162</v>
      </c>
      <c r="G31" s="35" t="s">
        <v>241</v>
      </c>
      <c r="H31" s="29" t="s">
        <v>242</v>
      </c>
    </row>
    <row r="32" spans="1:8" ht="21.6" customHeight="1" x14ac:dyDescent="0.3">
      <c r="A32" s="29">
        <v>27</v>
      </c>
      <c r="B32" s="29" t="s">
        <v>182</v>
      </c>
      <c r="C32" s="2"/>
      <c r="D32" s="29">
        <v>3</v>
      </c>
      <c r="E32" s="29">
        <v>3</v>
      </c>
      <c r="F32" s="38" t="s">
        <v>157</v>
      </c>
      <c r="G32" s="35" t="s">
        <v>36</v>
      </c>
      <c r="H32" s="29" t="s">
        <v>243</v>
      </c>
    </row>
    <row r="34" spans="5:8" ht="17.399999999999999" x14ac:dyDescent="0.3">
      <c r="E34" s="113" t="s">
        <v>117</v>
      </c>
      <c r="F34" s="113"/>
      <c r="G34" s="113"/>
      <c r="H34" s="113"/>
    </row>
  </sheetData>
  <mergeCells count="5">
    <mergeCell ref="A1:B1"/>
    <mergeCell ref="A2:B2"/>
    <mergeCell ref="A4:H4"/>
    <mergeCell ref="E34:H34"/>
    <mergeCell ref="A3:H3"/>
  </mergeCells>
  <pageMargins left="0" right="0" top="0.35433070866141736" bottom="0.35433070866141736" header="0.31496062992125984" footer="0.31496062992125984"/>
  <pageSetup scale="7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35D63-BC6F-45E9-80BC-720E9281068D}">
  <sheetPr filterMode="1"/>
  <dimension ref="A1:H25"/>
  <sheetViews>
    <sheetView zoomScale="70" zoomScaleNormal="70" workbookViewId="0">
      <selection activeCell="G25" sqref="G25"/>
    </sheetView>
  </sheetViews>
  <sheetFormatPr defaultRowHeight="15.6" x14ac:dyDescent="0.3"/>
  <cols>
    <col min="1" max="1" width="6.5" customWidth="1"/>
    <col min="2" max="2" width="32.09765625" customWidth="1"/>
    <col min="3" max="3" width="21.19921875" customWidth="1"/>
    <col min="4" max="4" width="16.19921875" customWidth="1"/>
    <col min="5" max="5" width="19.19921875" customWidth="1"/>
    <col min="6" max="6" width="14.296875" customWidth="1"/>
    <col min="7" max="7" width="14.09765625" customWidth="1"/>
    <col min="8" max="8" width="15" customWidth="1"/>
  </cols>
  <sheetData>
    <row r="1" spans="1:8" ht="17.399999999999999" x14ac:dyDescent="0.3">
      <c r="A1" s="55" t="s">
        <v>185</v>
      </c>
      <c r="B1" s="55"/>
      <c r="C1" s="55"/>
      <c r="D1" s="55"/>
      <c r="E1" s="55"/>
      <c r="F1" s="55"/>
      <c r="G1" s="55"/>
    </row>
    <row r="2" spans="1:8" ht="23.4" hidden="1" customHeight="1" x14ac:dyDescent="0.3">
      <c r="A2" t="s">
        <v>307</v>
      </c>
    </row>
    <row r="3" spans="1:8" ht="25.8" hidden="1" customHeight="1" x14ac:dyDescent="0.3">
      <c r="A3" s="24" t="s">
        <v>27</v>
      </c>
      <c r="B3" s="43" t="s">
        <v>186</v>
      </c>
      <c r="C3" s="43" t="s">
        <v>187</v>
      </c>
      <c r="D3" s="43" t="s">
        <v>188</v>
      </c>
      <c r="E3" s="43" t="s">
        <v>189</v>
      </c>
      <c r="F3" s="43" t="s">
        <v>190</v>
      </c>
      <c r="G3" s="43" t="s">
        <v>191</v>
      </c>
      <c r="H3" s="43" t="s">
        <v>227</v>
      </c>
    </row>
    <row r="4" spans="1:8" ht="38.4" customHeight="1" x14ac:dyDescent="0.3">
      <c r="A4" s="24">
        <v>1</v>
      </c>
      <c r="B4" s="54" t="s">
        <v>293</v>
      </c>
      <c r="C4" s="54" t="s">
        <v>294</v>
      </c>
      <c r="D4" s="54" t="s">
        <v>295</v>
      </c>
      <c r="E4" s="44" t="s">
        <v>296</v>
      </c>
      <c r="F4" s="44" t="s">
        <v>204</v>
      </c>
      <c r="G4" s="44" t="s">
        <v>201</v>
      </c>
      <c r="H4" s="44" t="s">
        <v>140</v>
      </c>
    </row>
    <row r="5" spans="1:8" ht="38.4" hidden="1" customHeight="1" x14ac:dyDescent="0.3">
      <c r="A5" s="24">
        <v>2</v>
      </c>
      <c r="B5" s="44" t="s">
        <v>192</v>
      </c>
      <c r="C5" s="44" t="s">
        <v>193</v>
      </c>
      <c r="D5" s="44" t="s">
        <v>194</v>
      </c>
      <c r="E5" s="44" t="s">
        <v>213</v>
      </c>
      <c r="F5" s="44" t="s">
        <v>198</v>
      </c>
      <c r="G5" s="44" t="s">
        <v>212</v>
      </c>
      <c r="H5" s="44" t="s">
        <v>0</v>
      </c>
    </row>
    <row r="6" spans="1:8" ht="38.4" customHeight="1" x14ac:dyDescent="0.3">
      <c r="A6" s="24">
        <v>3</v>
      </c>
      <c r="B6" s="45" t="s">
        <v>195</v>
      </c>
      <c r="C6" s="44" t="s">
        <v>196</v>
      </c>
      <c r="D6" s="44" t="s">
        <v>197</v>
      </c>
      <c r="E6" s="44" t="s">
        <v>197</v>
      </c>
      <c r="F6" s="44" t="s">
        <v>198</v>
      </c>
      <c r="G6" s="44" t="s">
        <v>201</v>
      </c>
      <c r="H6" s="44" t="s">
        <v>140</v>
      </c>
    </row>
    <row r="7" spans="1:8" ht="38.4" hidden="1" customHeight="1" x14ac:dyDescent="0.3">
      <c r="A7" s="24">
        <v>4</v>
      </c>
      <c r="B7" s="45" t="s">
        <v>235</v>
      </c>
      <c r="C7" s="44" t="s">
        <v>199</v>
      </c>
      <c r="D7" s="44" t="s">
        <v>197</v>
      </c>
      <c r="E7" s="44" t="s">
        <v>291</v>
      </c>
      <c r="F7" s="44" t="s">
        <v>204</v>
      </c>
      <c r="G7" s="44" t="s">
        <v>202</v>
      </c>
      <c r="H7" s="44" t="s">
        <v>140</v>
      </c>
    </row>
    <row r="8" spans="1:8" ht="38.4" customHeight="1" x14ac:dyDescent="0.3">
      <c r="A8" s="24">
        <v>5</v>
      </c>
      <c r="B8" s="45" t="s">
        <v>234</v>
      </c>
      <c r="C8" s="44" t="s">
        <v>203</v>
      </c>
      <c r="D8" s="44" t="s">
        <v>197</v>
      </c>
      <c r="E8" s="44" t="s">
        <v>200</v>
      </c>
      <c r="F8" s="44" t="s">
        <v>204</v>
      </c>
      <c r="G8" s="44" t="s">
        <v>201</v>
      </c>
      <c r="H8" s="44" t="s">
        <v>140</v>
      </c>
    </row>
    <row r="9" spans="1:8" ht="38.4" customHeight="1" x14ac:dyDescent="0.3">
      <c r="A9" s="24">
        <v>6</v>
      </c>
      <c r="B9" s="45" t="s">
        <v>233</v>
      </c>
      <c r="C9" s="44" t="s">
        <v>205</v>
      </c>
      <c r="D9" s="44" t="s">
        <v>197</v>
      </c>
      <c r="E9" s="44" t="s">
        <v>197</v>
      </c>
      <c r="F9" s="44" t="s">
        <v>198</v>
      </c>
      <c r="G9" s="44" t="s">
        <v>201</v>
      </c>
      <c r="H9" s="44" t="s">
        <v>140</v>
      </c>
    </row>
    <row r="10" spans="1:8" ht="38.4" customHeight="1" x14ac:dyDescent="0.3">
      <c r="A10" s="24">
        <v>7</v>
      </c>
      <c r="B10" s="44" t="s">
        <v>206</v>
      </c>
      <c r="C10" s="44" t="s">
        <v>207</v>
      </c>
      <c r="D10" s="44" t="s">
        <v>208</v>
      </c>
      <c r="E10" s="44" t="s">
        <v>236</v>
      </c>
      <c r="F10" s="44" t="s">
        <v>204</v>
      </c>
      <c r="G10" s="44" t="s">
        <v>201</v>
      </c>
      <c r="H10" s="44" t="s">
        <v>140</v>
      </c>
    </row>
    <row r="11" spans="1:8" ht="39" customHeight="1" x14ac:dyDescent="0.3">
      <c r="A11" s="24">
        <v>8</v>
      </c>
      <c r="B11" s="44" t="s">
        <v>209</v>
      </c>
      <c r="C11" s="44" t="s">
        <v>210</v>
      </c>
      <c r="D11" s="44" t="s">
        <v>211</v>
      </c>
      <c r="E11" s="44" t="s">
        <v>211</v>
      </c>
      <c r="F11" s="44" t="s">
        <v>198</v>
      </c>
      <c r="G11" s="44" t="s">
        <v>201</v>
      </c>
      <c r="H11" s="44" t="s">
        <v>8</v>
      </c>
    </row>
    <row r="12" spans="1:8" ht="38.4" customHeight="1" x14ac:dyDescent="0.3">
      <c r="A12" s="24">
        <v>9</v>
      </c>
      <c r="B12" s="45" t="s">
        <v>232</v>
      </c>
      <c r="C12" s="44" t="s">
        <v>214</v>
      </c>
      <c r="D12" s="44" t="s">
        <v>211</v>
      </c>
      <c r="E12" s="44" t="s">
        <v>211</v>
      </c>
      <c r="F12" s="44" t="s">
        <v>198</v>
      </c>
      <c r="G12" s="44" t="s">
        <v>201</v>
      </c>
      <c r="H12" s="44" t="s">
        <v>140</v>
      </c>
    </row>
    <row r="13" spans="1:8" ht="39" customHeight="1" x14ac:dyDescent="0.3">
      <c r="A13" s="24">
        <v>10</v>
      </c>
      <c r="B13" s="45" t="s">
        <v>231</v>
      </c>
      <c r="C13" s="44" t="s">
        <v>215</v>
      </c>
      <c r="D13" s="44" t="s">
        <v>211</v>
      </c>
      <c r="E13" s="44" t="s">
        <v>211</v>
      </c>
      <c r="F13" s="44" t="s">
        <v>198</v>
      </c>
      <c r="G13" s="44" t="s">
        <v>201</v>
      </c>
      <c r="H13" s="44" t="s">
        <v>14</v>
      </c>
    </row>
    <row r="14" spans="1:8" ht="38.4" hidden="1" customHeight="1" x14ac:dyDescent="0.3">
      <c r="A14" s="24">
        <v>11</v>
      </c>
      <c r="B14" s="45" t="s">
        <v>230</v>
      </c>
      <c r="C14" s="44" t="s">
        <v>216</v>
      </c>
      <c r="D14" s="44" t="s">
        <v>211</v>
      </c>
      <c r="E14" s="44" t="s">
        <v>236</v>
      </c>
      <c r="F14" s="44" t="s">
        <v>198</v>
      </c>
      <c r="G14" s="44" t="s">
        <v>217</v>
      </c>
      <c r="H14" s="44" t="s">
        <v>140</v>
      </c>
    </row>
    <row r="15" spans="1:8" ht="39" hidden="1" customHeight="1" x14ac:dyDescent="0.3">
      <c r="A15" s="24">
        <v>12</v>
      </c>
      <c r="B15" s="45" t="s">
        <v>229</v>
      </c>
      <c r="C15" s="44" t="s">
        <v>218</v>
      </c>
      <c r="D15" s="44" t="s">
        <v>200</v>
      </c>
      <c r="E15" s="44" t="s">
        <v>236</v>
      </c>
      <c r="F15" s="44"/>
      <c r="G15" s="44" t="s">
        <v>202</v>
      </c>
      <c r="H15" s="44" t="s">
        <v>7</v>
      </c>
    </row>
    <row r="16" spans="1:8" ht="38.4" hidden="1" customHeight="1" x14ac:dyDescent="0.3">
      <c r="A16" s="24">
        <v>13</v>
      </c>
      <c r="B16" s="45" t="s">
        <v>228</v>
      </c>
      <c r="C16" s="44" t="s">
        <v>219</v>
      </c>
      <c r="D16" s="44" t="s">
        <v>200</v>
      </c>
      <c r="E16" s="44" t="s">
        <v>200</v>
      </c>
      <c r="F16" s="44" t="s">
        <v>198</v>
      </c>
      <c r="G16" s="44" t="s">
        <v>202</v>
      </c>
      <c r="H16" s="44" t="s">
        <v>140</v>
      </c>
    </row>
    <row r="17" spans="1:8" ht="38.4" customHeight="1" x14ac:dyDescent="0.3">
      <c r="A17" s="24">
        <v>14</v>
      </c>
      <c r="B17" s="44" t="s">
        <v>220</v>
      </c>
      <c r="C17" s="44" t="s">
        <v>221</v>
      </c>
      <c r="D17" s="44" t="s">
        <v>200</v>
      </c>
      <c r="E17" s="44" t="s">
        <v>236</v>
      </c>
      <c r="F17" s="44"/>
      <c r="G17" s="45" t="s">
        <v>222</v>
      </c>
      <c r="H17" s="44" t="s">
        <v>140</v>
      </c>
    </row>
    <row r="18" spans="1:8" ht="39" customHeight="1" x14ac:dyDescent="0.3">
      <c r="A18" s="24">
        <v>15</v>
      </c>
      <c r="B18" s="45" t="s">
        <v>223</v>
      </c>
      <c r="C18" s="44" t="s">
        <v>224</v>
      </c>
      <c r="D18" s="44" t="s">
        <v>200</v>
      </c>
      <c r="E18" s="44" t="s">
        <v>236</v>
      </c>
      <c r="F18" s="44" t="s">
        <v>305</v>
      </c>
      <c r="G18" s="44" t="s">
        <v>201</v>
      </c>
      <c r="H18" s="44" t="s">
        <v>0</v>
      </c>
    </row>
    <row r="19" spans="1:8" ht="38.4" customHeight="1" x14ac:dyDescent="0.3">
      <c r="A19" s="24">
        <v>16</v>
      </c>
      <c r="B19" s="45" t="s">
        <v>225</v>
      </c>
      <c r="C19" s="44" t="s">
        <v>226</v>
      </c>
      <c r="D19" s="44" t="s">
        <v>200</v>
      </c>
      <c r="E19" s="44" t="s">
        <v>236</v>
      </c>
      <c r="F19" s="44" t="s">
        <v>204</v>
      </c>
      <c r="G19" s="44" t="s">
        <v>201</v>
      </c>
      <c r="H19" s="44" t="s">
        <v>140</v>
      </c>
    </row>
    <row r="20" spans="1:8" ht="38.4" hidden="1" customHeight="1" x14ac:dyDescent="0.3">
      <c r="A20" s="24">
        <v>17</v>
      </c>
      <c r="B20" s="45" t="s">
        <v>270</v>
      </c>
      <c r="C20" s="44" t="s">
        <v>273</v>
      </c>
      <c r="D20" s="44" t="s">
        <v>276</v>
      </c>
      <c r="E20" s="44" t="s">
        <v>236</v>
      </c>
      <c r="F20" s="44" t="s">
        <v>198</v>
      </c>
      <c r="G20" s="44" t="s">
        <v>217</v>
      </c>
      <c r="H20" s="44" t="s">
        <v>140</v>
      </c>
    </row>
    <row r="21" spans="1:8" ht="38.4" hidden="1" customHeight="1" x14ac:dyDescent="0.3">
      <c r="A21" s="24">
        <v>18</v>
      </c>
      <c r="B21" s="45" t="s">
        <v>271</v>
      </c>
      <c r="C21" s="44" t="s">
        <v>274</v>
      </c>
      <c r="D21" s="44" t="s">
        <v>276</v>
      </c>
      <c r="E21" s="44" t="s">
        <v>236</v>
      </c>
      <c r="F21" s="44" t="s">
        <v>204</v>
      </c>
      <c r="G21" s="44" t="s">
        <v>202</v>
      </c>
      <c r="H21" s="44" t="s">
        <v>140</v>
      </c>
    </row>
    <row r="22" spans="1:8" ht="28.2" hidden="1" customHeight="1" x14ac:dyDescent="0.3">
      <c r="A22" s="24">
        <v>19</v>
      </c>
      <c r="B22" s="45" t="s">
        <v>272</v>
      </c>
      <c r="C22" s="44" t="s">
        <v>275</v>
      </c>
      <c r="D22" s="44" t="s">
        <v>276</v>
      </c>
      <c r="E22" s="44" t="s">
        <v>276</v>
      </c>
      <c r="F22" s="44" t="s">
        <v>198</v>
      </c>
      <c r="G22" s="44" t="s">
        <v>202</v>
      </c>
      <c r="H22" s="44" t="s">
        <v>7</v>
      </c>
    </row>
    <row r="23" spans="1:8" ht="28.2" hidden="1" customHeight="1" x14ac:dyDescent="0.35">
      <c r="A23" s="24">
        <v>20</v>
      </c>
      <c r="B23" s="36" t="s">
        <v>297</v>
      </c>
      <c r="C23" s="21"/>
      <c r="D23" s="21"/>
      <c r="E23" s="21"/>
      <c r="F23" s="44"/>
      <c r="G23" s="21"/>
      <c r="H23" s="21"/>
    </row>
    <row r="24" spans="1:8" ht="38.4" hidden="1" customHeight="1" x14ac:dyDescent="0.3">
      <c r="A24" s="24">
        <v>21</v>
      </c>
      <c r="B24" s="36" t="s">
        <v>298</v>
      </c>
      <c r="C24" s="29" t="s">
        <v>300</v>
      </c>
      <c r="D24" s="29" t="s">
        <v>302</v>
      </c>
      <c r="E24" s="29" t="s">
        <v>236</v>
      </c>
      <c r="F24" s="44"/>
      <c r="G24" s="29" t="s">
        <v>304</v>
      </c>
      <c r="H24" s="29" t="s">
        <v>303</v>
      </c>
    </row>
    <row r="25" spans="1:8" ht="38.4" customHeight="1" x14ac:dyDescent="0.3">
      <c r="A25" s="24">
        <v>22</v>
      </c>
      <c r="B25" s="36" t="s">
        <v>299</v>
      </c>
      <c r="C25" s="29" t="s">
        <v>301</v>
      </c>
      <c r="D25" s="29" t="s">
        <v>302</v>
      </c>
      <c r="E25" s="44" t="s">
        <v>236</v>
      </c>
      <c r="F25" s="44"/>
      <c r="G25" s="29" t="s">
        <v>201</v>
      </c>
      <c r="H25" s="29" t="s">
        <v>140</v>
      </c>
    </row>
  </sheetData>
  <autoFilter ref="F1:H25" xr:uid="{B1A35D63-BC6F-45E9-80BC-720E9281068D}">
    <filterColumn colId="1">
      <filters>
        <filter val="Ma túy"/>
        <filter val="Ma túy (không_x000a_ gian mạng)"/>
      </filters>
    </filterColumn>
  </autoFilter>
  <pageMargins left="0.31496062992125984" right="0.31496062992125984" top="0.35433070866141736" bottom="0.15748031496062992"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Sheet10</vt:lpstr>
      <vt:lpstr>Sheet3</vt:lpstr>
      <vt:lpstr>Sheet2</vt:lpstr>
      <vt:lpstr>Sheet7</vt:lpstr>
      <vt:lpstr>Sheet4</vt:lpstr>
      <vt:lpstr>Sheet5</vt:lpstr>
      <vt:lpstr>Sheet6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BẠCH LIÊN HOA</cp:lastModifiedBy>
  <cp:lastPrinted>2024-11-25T01:51:17Z</cp:lastPrinted>
  <dcterms:created xsi:type="dcterms:W3CDTF">2024-05-05T08:55:06Z</dcterms:created>
  <dcterms:modified xsi:type="dcterms:W3CDTF">2024-11-25T04:07:59Z</dcterms:modified>
</cp:coreProperties>
</file>